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LV\Ligaplanung_202122\"/>
    </mc:Choice>
  </mc:AlternateContent>
  <bookViews>
    <workbookView xWindow="0" yWindow="0" windowWidth="10200" windowHeight="11175"/>
  </bookViews>
  <sheets>
    <sheet name="Meldung" sheetId="1" r:id="rId1"/>
    <sheet name="BLV-Clubkontakte Nord 1" sheetId="2" state="hidden" r:id="rId2"/>
    <sheet name="Ballsorte" sheetId="3" state="hidden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3" i="1" l="1"/>
  <c r="H5" i="1"/>
  <c r="D5" i="1" s="1"/>
  <c r="I5" i="1"/>
  <c r="D6" i="1"/>
  <c r="H7" i="1"/>
  <c r="D7" i="1" s="1"/>
  <c r="I7" i="1"/>
  <c r="D8" i="1"/>
  <c r="D9" i="1"/>
  <c r="D10" i="1"/>
  <c r="D11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</calcChain>
</file>

<file path=xl/sharedStrings.xml><?xml version="1.0" encoding="utf-8"?>
<sst xmlns="http://schemas.openxmlformats.org/spreadsheetml/2006/main" count="1547" uniqueCount="1136">
  <si>
    <t>BLV-Vereinsnummer:</t>
  </si>
  <si>
    <t>Nach Eingabe der BLV-Vereinsnummer erscheinen die Daten Ihres Vereins automatisch in der Tabelle</t>
  </si>
  <si>
    <t>Vereinsname</t>
  </si>
  <si>
    <t>Bezirk</t>
  </si>
  <si>
    <t>Nord 1</t>
  </si>
  <si>
    <t>Name</t>
  </si>
  <si>
    <t>Straße</t>
  </si>
  <si>
    <t>PLZ Ort</t>
  </si>
  <si>
    <t>Telefon (p)</t>
  </si>
  <si>
    <t>Mobiltelefon</t>
  </si>
  <si>
    <t>Fax (d)</t>
  </si>
  <si>
    <t>e-Mail</t>
  </si>
  <si>
    <t>Hiermit melden wir für die kommenden Saison folgenden Jungend/Schüler/Minimannschaften</t>
  </si>
  <si>
    <t>1. Jugend</t>
  </si>
  <si>
    <t>2. Jugend</t>
  </si>
  <si>
    <t>3. Jugend</t>
  </si>
  <si>
    <t>4. Jugend</t>
  </si>
  <si>
    <t>5. Jugend</t>
  </si>
  <si>
    <t>6. Jugend</t>
  </si>
  <si>
    <t>1. Schüler</t>
  </si>
  <si>
    <t>2. Schüler</t>
  </si>
  <si>
    <t>3. Schüler</t>
  </si>
  <si>
    <t>4. Schüler</t>
  </si>
  <si>
    <t>5. Schüler</t>
  </si>
  <si>
    <t>6. Schüler</t>
  </si>
  <si>
    <t>1. Minimannschaft</t>
  </si>
  <si>
    <t>2. Minimannschaft</t>
  </si>
  <si>
    <t>3. Minimannschaft</t>
  </si>
  <si>
    <t>4. Minimannschaft</t>
  </si>
  <si>
    <t>5. Minimannschaft</t>
  </si>
  <si>
    <t>6. Minimannschaft</t>
  </si>
  <si>
    <t>Verbandsliga</t>
  </si>
  <si>
    <t>Landesliga</t>
  </si>
  <si>
    <t>Bezirksliga</t>
  </si>
  <si>
    <t>Bezirksklasse</t>
  </si>
  <si>
    <t>Freistellung beantragt</t>
  </si>
  <si>
    <t>ClubID</t>
  </si>
  <si>
    <t>UID</t>
  </si>
  <si>
    <t>Nachname</t>
  </si>
  <si>
    <t>Vorname</t>
  </si>
  <si>
    <t>Email</t>
  </si>
  <si>
    <t>Mobil</t>
  </si>
  <si>
    <t>Tel_p</t>
  </si>
  <si>
    <t>Tel_d</t>
  </si>
  <si>
    <t>Fax_p</t>
  </si>
  <si>
    <t>Fax_d</t>
  </si>
  <si>
    <t>PLZ</t>
  </si>
  <si>
    <t>Ort</t>
  </si>
  <si>
    <t>Bezirk ID</t>
  </si>
  <si>
    <t>BEZ</t>
  </si>
  <si>
    <t>01-0008</t>
  </si>
  <si>
    <t>OSC BG Essen-Werd.</t>
  </si>
  <si>
    <t>Dieter</t>
  </si>
  <si>
    <t>info@osc-blau-gelb.de</t>
  </si>
  <si>
    <t>Essen</t>
  </si>
  <si>
    <t>NRW-Nord 1</t>
  </si>
  <si>
    <t>N1</t>
  </si>
  <si>
    <t>01-0009</t>
  </si>
  <si>
    <t>BC Westf.Herne</t>
  </si>
  <si>
    <t>Joswig</t>
  </si>
  <si>
    <t>Matthias</t>
  </si>
  <si>
    <t>matthias.joswig@bcw-herne.de</t>
  </si>
  <si>
    <t>0151/41445795</t>
  </si>
  <si>
    <t>02323/18233</t>
  </si>
  <si>
    <t>02302/8778196</t>
  </si>
  <si>
    <t>Geschwister-Scholl-Str. 6</t>
  </si>
  <si>
    <t>Herne</t>
  </si>
  <si>
    <t>01-0013</t>
  </si>
  <si>
    <t>PSV Gelsenk.-Buer</t>
  </si>
  <si>
    <t>Christoph</t>
  </si>
  <si>
    <t>info@badminton.psv-gelsenkirchen.de</t>
  </si>
  <si>
    <t>01-0015</t>
  </si>
  <si>
    <t>1.Essener BC</t>
  </si>
  <si>
    <t>Frevert</t>
  </si>
  <si>
    <t>Andre</t>
  </si>
  <si>
    <t>info@erster-ebc.de</t>
  </si>
  <si>
    <t>0201/857895530</t>
  </si>
  <si>
    <t>Girardetstr. 2-38</t>
  </si>
  <si>
    <t>01-0021</t>
  </si>
  <si>
    <t>Eintracht Duisburg</t>
  </si>
  <si>
    <t>Ahlborn</t>
  </si>
  <si>
    <t>Wolfgang</t>
  </si>
  <si>
    <t>123ahlborn@unitybox.de</t>
  </si>
  <si>
    <t>0203/3928363</t>
  </si>
  <si>
    <t>Prinz-Albrecht-Str.1</t>
  </si>
  <si>
    <t>Duisburg</t>
  </si>
  <si>
    <t>01-0023</t>
  </si>
  <si>
    <t>1.BSC Bottrop</t>
  </si>
  <si>
    <t>Will</t>
  </si>
  <si>
    <t>Horst</t>
  </si>
  <si>
    <t>hw@hwill.de</t>
  </si>
  <si>
    <t>02041/22653</t>
  </si>
  <si>
    <t>Bottrop</t>
  </si>
  <si>
    <t>01-0041</t>
  </si>
  <si>
    <t>DSC Kaiserberg</t>
  </si>
  <si>
    <t>Busch</t>
  </si>
  <si>
    <t>Uwe</t>
  </si>
  <si>
    <t>DieBuesche@t-online.de</t>
  </si>
  <si>
    <t>0203/341782</t>
  </si>
  <si>
    <t>0203/3000812</t>
  </si>
  <si>
    <t>0203/3000888</t>
  </si>
  <si>
    <t>Hohenzollernstr. 8</t>
  </si>
  <si>
    <t>01-0048</t>
  </si>
  <si>
    <t>1.BV Mülheim</t>
  </si>
  <si>
    <t>Frank</t>
  </si>
  <si>
    <t>01-0061</t>
  </si>
  <si>
    <t>1.FBC Marl</t>
  </si>
  <si>
    <t>Simon</t>
  </si>
  <si>
    <t>Berno</t>
  </si>
  <si>
    <t xml:space="preserve">0174/1823938 </t>
  </si>
  <si>
    <t>Julius-Leber-Str. 30</t>
  </si>
  <si>
    <t>Marl</t>
  </si>
  <si>
    <t>01-0063</t>
  </si>
  <si>
    <t>BV RW Wesel</t>
  </si>
  <si>
    <t>geschaeftsfuehrer@bv-wesel-rotweiss.de</t>
  </si>
  <si>
    <t>Mülheim an der Ruhr</t>
  </si>
  <si>
    <t>01-0068</t>
  </si>
  <si>
    <t>OSC Rheinhausen</t>
  </si>
  <si>
    <t>Kuhn</t>
  </si>
  <si>
    <t>Thomas</t>
  </si>
  <si>
    <t>sportwart@osc-rheinhausen-badminton.de</t>
  </si>
  <si>
    <t>0176/49390372</t>
  </si>
  <si>
    <t>Oleanderweg 18</t>
  </si>
  <si>
    <t>01-0074</t>
  </si>
  <si>
    <t>VfB Gelsenkirchen</t>
  </si>
  <si>
    <t>Schmidt</t>
  </si>
  <si>
    <t>Thorsten</t>
  </si>
  <si>
    <t>vfb.gelsenkirchen.58@gmail.com</t>
  </si>
  <si>
    <t>0209/98890265</t>
  </si>
  <si>
    <t>Schreinerstr. 28</t>
  </si>
  <si>
    <t>Gelsenkirchen</t>
  </si>
  <si>
    <t>01-0075</t>
  </si>
  <si>
    <t>BC RW Borbeck</t>
  </si>
  <si>
    <t>Becker</t>
  </si>
  <si>
    <t>Klaus-Jürgen</t>
  </si>
  <si>
    <t>info@rwborbeck.de</t>
  </si>
  <si>
    <t>0201/606960</t>
  </si>
  <si>
    <t>Kissmanns Berg 27</t>
  </si>
  <si>
    <t>01-0081</t>
  </si>
  <si>
    <t>DJK Adl.Oberhausen</t>
  </si>
  <si>
    <t>Holtermann</t>
  </si>
  <si>
    <t>djk-adler-ob@t-online.de</t>
  </si>
  <si>
    <t>0157/33240105</t>
  </si>
  <si>
    <t>Dieckerstr. 161</t>
  </si>
  <si>
    <t>Oberhausen</t>
  </si>
  <si>
    <t>Schaar</t>
  </si>
  <si>
    <t>Martin</t>
  </si>
  <si>
    <t>schaar81@web.de</t>
  </si>
  <si>
    <t>0173/6963560</t>
  </si>
  <si>
    <t>Seiser Steig 23c</t>
  </si>
  <si>
    <t>Herten</t>
  </si>
  <si>
    <t>01-0104</t>
  </si>
  <si>
    <t>Badmint.Club Kleve</t>
  </si>
  <si>
    <t>Kissien</t>
  </si>
  <si>
    <t>Marion</t>
  </si>
  <si>
    <t>0160/2712384</t>
  </si>
  <si>
    <t>02823/9761462</t>
  </si>
  <si>
    <t>Asperdener Str. 80</t>
  </si>
  <si>
    <t>Goch</t>
  </si>
  <si>
    <t>01-0107</t>
  </si>
  <si>
    <t>BSV Gelsenkirchen</t>
  </si>
  <si>
    <t>Eggers</t>
  </si>
  <si>
    <t>Miles</t>
  </si>
  <si>
    <t>info@bsv-ge.de</t>
  </si>
  <si>
    <t>0172/1800743</t>
  </si>
  <si>
    <t>0209/35976541</t>
  </si>
  <si>
    <t>Flachsbachstr. 16</t>
  </si>
  <si>
    <t>01-0120</t>
  </si>
  <si>
    <t>PTSV Essen</t>
  </si>
  <si>
    <t>Möller</t>
  </si>
  <si>
    <t>Rolf</t>
  </si>
  <si>
    <t>RolfundElke.Moeller@t-online.de</t>
  </si>
  <si>
    <t>0160/96832830</t>
  </si>
  <si>
    <t>0201/297878</t>
  </si>
  <si>
    <t>Hugenkamp 76</t>
  </si>
  <si>
    <t>01-0122</t>
  </si>
  <si>
    <t>SC Münster 08</t>
  </si>
  <si>
    <t>Jan</t>
  </si>
  <si>
    <t>badminton.sportwart@scm08.de</t>
  </si>
  <si>
    <t>01-0133</t>
  </si>
  <si>
    <t>Tbd. Osterfeld</t>
  </si>
  <si>
    <t>Christian</t>
  </si>
  <si>
    <t>sportwarttbo@web.de</t>
  </si>
  <si>
    <t>01-0136</t>
  </si>
  <si>
    <t>BVH Dorsten</t>
  </si>
  <si>
    <t>Christa Di Bari</t>
  </si>
  <si>
    <t>Geschäftsstelle</t>
  </si>
  <si>
    <t>vorstand_1@bvhervest-dorsten.de</t>
  </si>
  <si>
    <t>0173/2665583</t>
  </si>
  <si>
    <t>02369/2097032</t>
  </si>
  <si>
    <t>Wasserfurt 37</t>
  </si>
  <si>
    <t>Dorsten</t>
  </si>
  <si>
    <t>01-0146</t>
  </si>
  <si>
    <t>Union Lüdinghausen</t>
  </si>
  <si>
    <t>Schnaase</t>
  </si>
  <si>
    <t>Michael</t>
  </si>
  <si>
    <t>m.schnaase@gmail.com</t>
  </si>
  <si>
    <t>0172/2801367</t>
  </si>
  <si>
    <t>02591/21211</t>
  </si>
  <si>
    <t>Hinterm Hagen 62</t>
  </si>
  <si>
    <t>Lüdinghausen</t>
  </si>
  <si>
    <t>01-0150</t>
  </si>
  <si>
    <t>SG 99/06 Essen</t>
  </si>
  <si>
    <t>01-0167</t>
  </si>
  <si>
    <t>SV Vorwärts Gronau</t>
  </si>
  <si>
    <t>Krumtünger</t>
  </si>
  <si>
    <t>Peter</t>
  </si>
  <si>
    <t>peter.krumtuenger@concordia.de</t>
  </si>
  <si>
    <t>0173/2914938</t>
  </si>
  <si>
    <t>02562/3627</t>
  </si>
  <si>
    <t>02562/3620</t>
  </si>
  <si>
    <t>Frankenstr. 21</t>
  </si>
  <si>
    <t>Gronau</t>
  </si>
  <si>
    <t>01-0169</t>
  </si>
  <si>
    <t>TV Emsdetten</t>
  </si>
  <si>
    <t>Helmut</t>
  </si>
  <si>
    <t>Emsdetten</t>
  </si>
  <si>
    <t>01-0172</t>
  </si>
  <si>
    <t>ASC Schöppingen</t>
  </si>
  <si>
    <t>Gausling</t>
  </si>
  <si>
    <t>Siegfried</t>
  </si>
  <si>
    <t>S.Gausling@gmx.de</t>
  </si>
  <si>
    <t>0170/9848104</t>
  </si>
  <si>
    <t>02555/9979710</t>
  </si>
  <si>
    <t>02555/929586</t>
  </si>
  <si>
    <t>Mühlenstiege 10</t>
  </si>
  <si>
    <t>Schöppingen</t>
  </si>
  <si>
    <t>01-0176</t>
  </si>
  <si>
    <t>DSC Wanne-Eickel</t>
  </si>
  <si>
    <t>Grolms</t>
  </si>
  <si>
    <t>Oliver</t>
  </si>
  <si>
    <t>sportwart@dsc-badminton.de</t>
  </si>
  <si>
    <t>0177/3473006</t>
  </si>
  <si>
    <t>Zur Heimöde 18</t>
  </si>
  <si>
    <t>Recklinghausen</t>
  </si>
  <si>
    <t>01-0177</t>
  </si>
  <si>
    <t>Gladbecker FC</t>
  </si>
  <si>
    <t>Brosch</t>
  </si>
  <si>
    <t>0176/63416053</t>
  </si>
  <si>
    <t>Nordring 54</t>
  </si>
  <si>
    <t>01-0180</t>
  </si>
  <si>
    <t>TV Stoppenberg</t>
  </si>
  <si>
    <t>01-0182</t>
  </si>
  <si>
    <t>ETuS Rheine</t>
  </si>
  <si>
    <t>Pahlen</t>
  </si>
  <si>
    <t>Manfred</t>
  </si>
  <si>
    <t>manfred.pahlen@osnanet.de</t>
  </si>
  <si>
    <t>05971/13657</t>
  </si>
  <si>
    <t>Alfred-Delp-Str. 8</t>
  </si>
  <si>
    <t>Rheine</t>
  </si>
  <si>
    <t>01-0186</t>
  </si>
  <si>
    <t>1.BC Herten</t>
  </si>
  <si>
    <t>Maier</t>
  </si>
  <si>
    <t>Klaus</t>
  </si>
  <si>
    <t>info@bc-herten.de</t>
  </si>
  <si>
    <t>0177/2632026</t>
  </si>
  <si>
    <t>02366/1818880</t>
  </si>
  <si>
    <t>Postfach 1133</t>
  </si>
  <si>
    <t>01-0188</t>
  </si>
  <si>
    <t>SG Neukirch.-Vluyn</t>
  </si>
  <si>
    <t>Herbst</t>
  </si>
  <si>
    <t>m.herbst@sg-neukirchen-vluyn.de</t>
  </si>
  <si>
    <t>0151/40446394</t>
  </si>
  <si>
    <t>Moränenweg 37</t>
  </si>
  <si>
    <t>Neukirchen-Vluyn</t>
  </si>
  <si>
    <t>01-0199</t>
  </si>
  <si>
    <t>MTV Rhw. Dinslaken</t>
  </si>
  <si>
    <t>Dinslaken</t>
  </si>
  <si>
    <t>01-0204</t>
  </si>
  <si>
    <t>Castroper TV</t>
  </si>
  <si>
    <t>Höltmann</t>
  </si>
  <si>
    <t>thomas.hoeltmann@googlemail.com</t>
  </si>
  <si>
    <t>0178/9726540</t>
  </si>
  <si>
    <t>02305/22429</t>
  </si>
  <si>
    <t>Tannenweg 9</t>
  </si>
  <si>
    <t>Castrop-Rauxel</t>
  </si>
  <si>
    <t>01-0205</t>
  </si>
  <si>
    <t>TSV Vikt. Mülheim</t>
  </si>
  <si>
    <t>Hilling</t>
  </si>
  <si>
    <t>tsv-viktoria@gmx.de</t>
  </si>
  <si>
    <t>0171/7666824</t>
  </si>
  <si>
    <t>Langenfeldstr. 52</t>
  </si>
  <si>
    <t>01-0239</t>
  </si>
  <si>
    <t>TV Westfalia Epe</t>
  </si>
  <si>
    <t>Gronau-Epe</t>
  </si>
  <si>
    <t>01-0246</t>
  </si>
  <si>
    <t>Duisburger BC 73</t>
  </si>
  <si>
    <t>Wilke</t>
  </si>
  <si>
    <t>Roland</t>
  </si>
  <si>
    <t>dbc73@gmx.de</t>
  </si>
  <si>
    <t>0172/6429029</t>
  </si>
  <si>
    <t>0203/785268</t>
  </si>
  <si>
    <t>Graf-Spee-Str. 57</t>
  </si>
  <si>
    <t>01-0261</t>
  </si>
  <si>
    <t>AfB Essen</t>
  </si>
  <si>
    <t>Lösch</t>
  </si>
  <si>
    <t>Henry</t>
  </si>
  <si>
    <t>afb74_essen@live.de</t>
  </si>
  <si>
    <t>0201/340987</t>
  </si>
  <si>
    <t>01-0274</t>
  </si>
  <si>
    <t>TuS Ickern</t>
  </si>
  <si>
    <t>Stern</t>
  </si>
  <si>
    <t>rolf-stern@unitybox.de</t>
  </si>
  <si>
    <t>Weimarer Str. 78</t>
  </si>
  <si>
    <t>01-0277</t>
  </si>
  <si>
    <t>Bottroper BG</t>
  </si>
  <si>
    <t>Fischedick</t>
  </si>
  <si>
    <t>info@bottroperbg.de</t>
  </si>
  <si>
    <t>02045/402646</t>
  </si>
  <si>
    <t>Habichtweg 20</t>
  </si>
  <si>
    <t>Bottrop-Kirchhellen</t>
  </si>
  <si>
    <t>01-0281</t>
  </si>
  <si>
    <t>1.BC/TuB Bocholt</t>
  </si>
  <si>
    <t>Schmeinck</t>
  </si>
  <si>
    <t>Stefan</t>
  </si>
  <si>
    <t>stefan@stefan-schmeinck.de</t>
  </si>
  <si>
    <t>02872/8475</t>
  </si>
  <si>
    <t>02871/345306</t>
  </si>
  <si>
    <t>Von-Galen-Str. 10</t>
  </si>
  <si>
    <t>Rhede</t>
  </si>
  <si>
    <t>01-0282</t>
  </si>
  <si>
    <t>KSV Erkenschwick</t>
  </si>
  <si>
    <t>ksv20bad@web.de</t>
  </si>
  <si>
    <t>Oer-Erkenschwick</t>
  </si>
  <si>
    <t>01-0286</t>
  </si>
  <si>
    <t>Spvgg.Sterkrade-N.</t>
  </si>
  <si>
    <t>01-0289</t>
  </si>
  <si>
    <t>Eintracht Emmerich</t>
  </si>
  <si>
    <t>Wagner</t>
  </si>
  <si>
    <t>Gerhard</t>
  </si>
  <si>
    <t>gera_wagner@yahoo.de</t>
  </si>
  <si>
    <t>02822/52278</t>
  </si>
  <si>
    <t>Mülheimer Str. 36</t>
  </si>
  <si>
    <t>Emmerich</t>
  </si>
  <si>
    <t>01-0292</t>
  </si>
  <si>
    <t>ESV Grossenbaum</t>
  </si>
  <si>
    <t>Müller</t>
  </si>
  <si>
    <t>0203/22478</t>
  </si>
  <si>
    <t>Am Maashof 1</t>
  </si>
  <si>
    <t>01-0303</t>
  </si>
  <si>
    <t>Lintforter TV</t>
  </si>
  <si>
    <t>Sebastian</t>
  </si>
  <si>
    <t>01-0311</t>
  </si>
  <si>
    <t>SG Coesfeld</t>
  </si>
  <si>
    <t>Brosterhues</t>
  </si>
  <si>
    <t>Jens</t>
  </si>
  <si>
    <t>badminton@sg-coesfeld.de</t>
  </si>
  <si>
    <t>0151/23130989</t>
  </si>
  <si>
    <t>Niederstockumer Weg 60</t>
  </si>
  <si>
    <t>Nottuln</t>
  </si>
  <si>
    <t>01-0320</t>
  </si>
  <si>
    <t>SV SW Havixbeck</t>
  </si>
  <si>
    <t>Werninghaus</t>
  </si>
  <si>
    <t>Marie-Antoinette</t>
  </si>
  <si>
    <t>sissirichters@t-online.de</t>
  </si>
  <si>
    <t>02507/7452</t>
  </si>
  <si>
    <t>Im Flothfeld 104</t>
  </si>
  <si>
    <t>Havixbeck</t>
  </si>
  <si>
    <t>01-0321</t>
  </si>
  <si>
    <t>TV Vreden</t>
  </si>
  <si>
    <t>Möllers</t>
  </si>
  <si>
    <t>Elisa</t>
  </si>
  <si>
    <t>elisa_moellers@web.de</t>
  </si>
  <si>
    <t>0157/74725531</t>
  </si>
  <si>
    <t>Beethovenstr.19</t>
  </si>
  <si>
    <t>Vreden</t>
  </si>
  <si>
    <t>01-0334</t>
  </si>
  <si>
    <t>ASV Senden</t>
  </si>
  <si>
    <t>Schröder</t>
  </si>
  <si>
    <t>Jürgen</t>
  </si>
  <si>
    <t>jow-schroeder@web.de</t>
  </si>
  <si>
    <t>0175/7984407</t>
  </si>
  <si>
    <t>02597/8564</t>
  </si>
  <si>
    <t>Am Winkelbusch 21</t>
  </si>
  <si>
    <t>Senden</t>
  </si>
  <si>
    <t>01-0338</t>
  </si>
  <si>
    <t>Moerser TV</t>
  </si>
  <si>
    <t>Moers</t>
  </si>
  <si>
    <t>01-0347</t>
  </si>
  <si>
    <t>BC Recklinghausen</t>
  </si>
  <si>
    <t>vorstand@badminton-recklinghausen.de</t>
  </si>
  <si>
    <t>01-0353</t>
  </si>
  <si>
    <t>FC Borbeck</t>
  </si>
  <si>
    <t>Beckmann</t>
  </si>
  <si>
    <t>Johannes</t>
  </si>
  <si>
    <t>fcborbeck@gmail.com</t>
  </si>
  <si>
    <t>0157/50981544</t>
  </si>
  <si>
    <t>01-0355</t>
  </si>
  <si>
    <t>TV Jahn Rheine</t>
  </si>
  <si>
    <t>badminton@tvjahnrheine.de</t>
  </si>
  <si>
    <t>01-0358</t>
  </si>
  <si>
    <t>BSC Wesel</t>
  </si>
  <si>
    <t>Straatmann</t>
  </si>
  <si>
    <t>Benjamin</t>
  </si>
  <si>
    <t>bscweselvors@gmx.de</t>
  </si>
  <si>
    <t>0176/50064403</t>
  </si>
  <si>
    <t>0281/56330</t>
  </si>
  <si>
    <t>Artur-Buschmann-Stege 31</t>
  </si>
  <si>
    <t>Wesel</t>
  </si>
  <si>
    <t>01-0367</t>
  </si>
  <si>
    <t>VfB GW Mülheim</t>
  </si>
  <si>
    <t>Anstötz</t>
  </si>
  <si>
    <t>Sven</t>
  </si>
  <si>
    <t>vorsitzender@gw-mh.de</t>
  </si>
  <si>
    <t>0163/7671550</t>
  </si>
  <si>
    <t>0208/7671550</t>
  </si>
  <si>
    <t>03212/1013345</t>
  </si>
  <si>
    <t>Schürenkamp 35</t>
  </si>
  <si>
    <t>01-0372</t>
  </si>
  <si>
    <t>TV Datteln</t>
  </si>
  <si>
    <t>spielbetrieb@tvd-badminton.de</t>
  </si>
  <si>
    <t>0179/2318229</t>
  </si>
  <si>
    <t>Husemannstr. 1</t>
  </si>
  <si>
    <t>Waltrop</t>
  </si>
  <si>
    <t>01-0384</t>
  </si>
  <si>
    <t>TV Geldern</t>
  </si>
  <si>
    <t>Kischel</t>
  </si>
  <si>
    <t>David</t>
  </si>
  <si>
    <t>0151/20765991</t>
  </si>
  <si>
    <t>01-0386</t>
  </si>
  <si>
    <t>TuS Wüllen</t>
  </si>
  <si>
    <t>Himmelberg</t>
  </si>
  <si>
    <t>tus-wuellen@web.de</t>
  </si>
  <si>
    <t>02561/67199</t>
  </si>
  <si>
    <t>Schultenkamp 24</t>
  </si>
  <si>
    <t>Ahaus</t>
  </si>
  <si>
    <t>01-0391</t>
  </si>
  <si>
    <t>TB Rauxel</t>
  </si>
  <si>
    <t>Dolling</t>
  </si>
  <si>
    <t>Jörg</t>
  </si>
  <si>
    <t>joerg.dolling@tb-rauxel.de</t>
  </si>
  <si>
    <t>0172/2804681</t>
  </si>
  <si>
    <t>02363/5687666</t>
  </si>
  <si>
    <t>02363/363698</t>
  </si>
  <si>
    <t>Reddemannsweg 20</t>
  </si>
  <si>
    <t>Datteln</t>
  </si>
  <si>
    <t>01-0400</t>
  </si>
  <si>
    <t>SV Hamminkeln</t>
  </si>
  <si>
    <t>Fehlings</t>
  </si>
  <si>
    <t>0170/7580132</t>
  </si>
  <si>
    <t>02852/1731</t>
  </si>
  <si>
    <t>0281/1074320</t>
  </si>
  <si>
    <t>Ellenweg 5</t>
  </si>
  <si>
    <t>Hamminkeln</t>
  </si>
  <si>
    <t>01-0415</t>
  </si>
  <si>
    <t>SGB Recklinghausen</t>
  </si>
  <si>
    <t>01-0423</t>
  </si>
  <si>
    <t>BSC Emmerich</t>
  </si>
  <si>
    <t>info@badminton-in-emmerich.de</t>
  </si>
  <si>
    <t>01-0425</t>
  </si>
  <si>
    <t>BV Holsterhausen</t>
  </si>
  <si>
    <t>Heike</t>
  </si>
  <si>
    <t>bv-holsterhausen@gmx.de</t>
  </si>
  <si>
    <t>0173/5787675</t>
  </si>
  <si>
    <t>0201/87549491</t>
  </si>
  <si>
    <t>Emmastr. 19</t>
  </si>
  <si>
    <t>01-0427</t>
  </si>
  <si>
    <t>SV Burgsteinfurt</t>
  </si>
  <si>
    <t>Conen</t>
  </si>
  <si>
    <t>Philipp</t>
  </si>
  <si>
    <t>0157/89671615</t>
  </si>
  <si>
    <t>Veltruper Kirchweg 68</t>
  </si>
  <si>
    <t>Steinfurt</t>
  </si>
  <si>
    <t>01-0435</t>
  </si>
  <si>
    <t>TuS Ascheberg</t>
  </si>
  <si>
    <t>Lütkehermölle</t>
  </si>
  <si>
    <t>Mark</t>
  </si>
  <si>
    <t>sport_tus@t-online.de</t>
  </si>
  <si>
    <t>01-0436</t>
  </si>
  <si>
    <t>ATV Haltern</t>
  </si>
  <si>
    <t>Queisler</t>
  </si>
  <si>
    <t>Yannik</t>
  </si>
  <si>
    <t>01578/2987461</t>
  </si>
  <si>
    <t>Josef-Paris-Str. 17</t>
  </si>
  <si>
    <t>Haltern am See</t>
  </si>
  <si>
    <t>01-0437</t>
  </si>
  <si>
    <t>SC Gremmendorf</t>
  </si>
  <si>
    <t>Olthues</t>
  </si>
  <si>
    <t>0251/619689</t>
  </si>
  <si>
    <t>0251/7023410</t>
  </si>
  <si>
    <t>0251/702993410</t>
  </si>
  <si>
    <t>Erich-Greffin-Weg 9</t>
  </si>
  <si>
    <t>Münster</t>
  </si>
  <si>
    <t>Christina</t>
  </si>
  <si>
    <t>01-0455</t>
  </si>
  <si>
    <t>F.C. Oeding</t>
  </si>
  <si>
    <t>Gröting</t>
  </si>
  <si>
    <t>Claus</t>
  </si>
  <si>
    <t>badminton@fcoeding.de</t>
  </si>
  <si>
    <t>0173/2760301</t>
  </si>
  <si>
    <t>02862/700577</t>
  </si>
  <si>
    <t>Drosteallee 19a</t>
  </si>
  <si>
    <t>Südlohn</t>
  </si>
  <si>
    <t>01-0456</t>
  </si>
  <si>
    <t>TV Eintr. Greven</t>
  </si>
  <si>
    <t>Raben</t>
  </si>
  <si>
    <t>Annegret</t>
  </si>
  <si>
    <t>annegret_raben@web.de</t>
  </si>
  <si>
    <t>02571/503720</t>
  </si>
  <si>
    <t>Meinhardingstr. 28</t>
  </si>
  <si>
    <t>Greven</t>
  </si>
  <si>
    <t>01-0463</t>
  </si>
  <si>
    <t>BC DJK T.Waltrop</t>
  </si>
  <si>
    <t>spielbetrieb@bc-waltrop.de</t>
  </si>
  <si>
    <t>01-0467</t>
  </si>
  <si>
    <t>SuS Neuenkirchen</t>
  </si>
  <si>
    <t>Nienborg</t>
  </si>
  <si>
    <t>Corinna</t>
  </si>
  <si>
    <t>corinna.nienborg@web.de</t>
  </si>
  <si>
    <t>0176/23209782</t>
  </si>
  <si>
    <t>Snedwinkelstr. 16a</t>
  </si>
  <si>
    <t>Neuenkirchen</t>
  </si>
  <si>
    <t>01-0471</t>
  </si>
  <si>
    <t>SpVg Langenh.-Wbg.</t>
  </si>
  <si>
    <t>Röttgers</t>
  </si>
  <si>
    <t>0171/6969566</t>
  </si>
  <si>
    <t>02553/7262949</t>
  </si>
  <si>
    <t>Parkstr. 57</t>
  </si>
  <si>
    <t>Ochtrup</t>
  </si>
  <si>
    <t>01-0473</t>
  </si>
  <si>
    <t>TVE Burgaltendorf</t>
  </si>
  <si>
    <t>Schäfer</t>
  </si>
  <si>
    <t>Marc</t>
  </si>
  <si>
    <t>marcschaefer1@web.de</t>
  </si>
  <si>
    <t>0175/3470088</t>
  </si>
  <si>
    <t>0201/402329</t>
  </si>
  <si>
    <t>03212/1149549</t>
  </si>
  <si>
    <t>Huffmannstr. 76</t>
  </si>
  <si>
    <t>01-0479</t>
  </si>
  <si>
    <t>TG Münster</t>
  </si>
  <si>
    <t>Gröver</t>
  </si>
  <si>
    <t>Kemperweg 73</t>
  </si>
  <si>
    <t>01-0488</t>
  </si>
  <si>
    <t>SV Spellen</t>
  </si>
  <si>
    <t>Parting</t>
  </si>
  <si>
    <t>Dennis</t>
  </si>
  <si>
    <t>badminton@sv-spellen.de</t>
  </si>
  <si>
    <t>0178/5180574</t>
  </si>
  <si>
    <t>02855/9340197</t>
  </si>
  <si>
    <t>Ziegelkamp 4</t>
  </si>
  <si>
    <t>Voerde</t>
  </si>
  <si>
    <t>01-0501</t>
  </si>
  <si>
    <t>Homberger TV</t>
  </si>
  <si>
    <t>Abt.Badminton</t>
  </si>
  <si>
    <t>info@hombergertv.de</t>
  </si>
  <si>
    <t>02066/22860</t>
  </si>
  <si>
    <t>Friesenplatz 1</t>
  </si>
  <si>
    <t>01-0502</t>
  </si>
  <si>
    <t>Kevelaer SV</t>
  </si>
  <si>
    <t>Schatorjé</t>
  </si>
  <si>
    <t>philipp.schatorje@gmx.de</t>
  </si>
  <si>
    <t>0173/6320311</t>
  </si>
  <si>
    <t>Jägerstr. 2</t>
  </si>
  <si>
    <t>Kevelaer</t>
  </si>
  <si>
    <t>01-0507</t>
  </si>
  <si>
    <t>TuS Xanten</t>
  </si>
  <si>
    <t>Telle</t>
  </si>
  <si>
    <t>Tobias</t>
  </si>
  <si>
    <t>0152/53779596</t>
  </si>
  <si>
    <t>Am Schürkamp 20</t>
  </si>
  <si>
    <t>Xanten</t>
  </si>
  <si>
    <t>01-0508</t>
  </si>
  <si>
    <t>Dorstener BC</t>
  </si>
  <si>
    <t>Lutz</t>
  </si>
  <si>
    <t>01-0513</t>
  </si>
  <si>
    <t>DJK SC Nienberge</t>
  </si>
  <si>
    <t>Feldstiege 45</t>
  </si>
  <si>
    <t>01-0524</t>
  </si>
  <si>
    <t>SV Lippramsdorf</t>
  </si>
  <si>
    <t>Drees</t>
  </si>
  <si>
    <t>Ansgar</t>
  </si>
  <si>
    <t>addrees@web.de</t>
  </si>
  <si>
    <t>0171/7422462</t>
  </si>
  <si>
    <t>02360/105400</t>
  </si>
  <si>
    <t>02324/705525</t>
  </si>
  <si>
    <t>Feldmarkstr. 41</t>
  </si>
  <si>
    <t>01-0529</t>
  </si>
  <si>
    <t>SC W. Kinderhaus</t>
  </si>
  <si>
    <t>0251/49093191</t>
  </si>
  <si>
    <t>01-0534</t>
  </si>
  <si>
    <t>SC Reckenfeld</t>
  </si>
  <si>
    <t>0152/53156042</t>
  </si>
  <si>
    <t>01-0548</t>
  </si>
  <si>
    <t>TuS Sax. Münster</t>
  </si>
  <si>
    <t>Kurscheidt</t>
  </si>
  <si>
    <t>badminton@tussaxonia.de</t>
  </si>
  <si>
    <t>0179/9220636</t>
  </si>
  <si>
    <t>01-0553</t>
  </si>
  <si>
    <t>VfL Eint.Mettingen</t>
  </si>
  <si>
    <t>Hesse</t>
  </si>
  <si>
    <t>mhesse123@aol.com</t>
  </si>
  <si>
    <t>0151/54749665</t>
  </si>
  <si>
    <t>05971/4013357</t>
  </si>
  <si>
    <t>01-0559</t>
  </si>
  <si>
    <t>TSC Münster</t>
  </si>
  <si>
    <t>01-0561</t>
  </si>
  <si>
    <t>SC 28 Nordwalde</t>
  </si>
  <si>
    <t>Nordwalde</t>
  </si>
  <si>
    <t>01-0566</t>
  </si>
  <si>
    <t>VfL Hüls</t>
  </si>
  <si>
    <t>01-0579</t>
  </si>
  <si>
    <t>TV Rhede</t>
  </si>
  <si>
    <t>badminton@tv-rhede.de</t>
  </si>
  <si>
    <t>01-0582</t>
  </si>
  <si>
    <t>TV Mehrhoog</t>
  </si>
  <si>
    <t>01-0586</t>
  </si>
  <si>
    <t>DJK Heisingen</t>
  </si>
  <si>
    <t>0201/461070</t>
  </si>
  <si>
    <t>0201/460681</t>
  </si>
  <si>
    <t>Heisinger Str. 393</t>
  </si>
  <si>
    <t>01-0592</t>
  </si>
  <si>
    <t>SV Adler Weseke</t>
  </si>
  <si>
    <t>Lobe</t>
  </si>
  <si>
    <t>lobe-t@gmx.de</t>
  </si>
  <si>
    <t>02861/65744</t>
  </si>
  <si>
    <t>Pastor-Wigger-Str. 14</t>
  </si>
  <si>
    <t>Borken</t>
  </si>
  <si>
    <t>01-0596</t>
  </si>
  <si>
    <t>BC 89 Bottrop</t>
  </si>
  <si>
    <t>Buchheit</t>
  </si>
  <si>
    <t>Marco</t>
  </si>
  <si>
    <t>m.buchheit@bc89bottrop.de</t>
  </si>
  <si>
    <t>02041/766167</t>
  </si>
  <si>
    <t>02041/7781913</t>
  </si>
  <si>
    <t>In den Weywiesen 79</t>
  </si>
  <si>
    <t>01-0605</t>
  </si>
  <si>
    <t>SC Hörstel</t>
  </si>
  <si>
    <t>Lehmeyer</t>
  </si>
  <si>
    <t>matthias_lehmeyer@gmx.de</t>
  </si>
  <si>
    <t>0151/14364282</t>
  </si>
  <si>
    <t>05459/906012</t>
  </si>
  <si>
    <t>Kiefernstr. 18</t>
  </si>
  <si>
    <t>Hörstel</t>
  </si>
  <si>
    <t>01-0630</t>
  </si>
  <si>
    <t>GW Holten</t>
  </si>
  <si>
    <t>01-0634</t>
  </si>
  <si>
    <t>DJK/VfL Billerbeck</t>
  </si>
  <si>
    <t>Billerbeck</t>
  </si>
  <si>
    <t>01-0643</t>
  </si>
  <si>
    <t>STV Hünxe</t>
  </si>
  <si>
    <t>01-0664</t>
  </si>
  <si>
    <t>MTG Horst-Essen</t>
  </si>
  <si>
    <t>01-0673</t>
  </si>
  <si>
    <t>SV Rees</t>
  </si>
  <si>
    <t>Knospe</t>
  </si>
  <si>
    <t>p.knospe@gmx.de</t>
  </si>
  <si>
    <t>01578/9541462</t>
  </si>
  <si>
    <t>02851/917678</t>
  </si>
  <si>
    <t>Zur Feldmark 8</t>
  </si>
  <si>
    <t>Rees</t>
  </si>
  <si>
    <t>01-0678</t>
  </si>
  <si>
    <t>SG Kupferdreh-Byf.</t>
  </si>
  <si>
    <t>01-0686</t>
  </si>
  <si>
    <t>SuS Legden</t>
  </si>
  <si>
    <t>Droppelmann</t>
  </si>
  <si>
    <t>frank.droppelmann@gmx.com</t>
  </si>
  <si>
    <t>0151/50692771</t>
  </si>
  <si>
    <t>02566/909695</t>
  </si>
  <si>
    <t>Beikelort 19</t>
  </si>
  <si>
    <t>Legden</t>
  </si>
  <si>
    <t>01-0715</t>
  </si>
  <si>
    <t>TVG Hüllen</t>
  </si>
  <si>
    <t>Hetterscheidt</t>
  </si>
  <si>
    <t>hetterscheidt@web.de</t>
  </si>
  <si>
    <t>0209/874883</t>
  </si>
  <si>
    <t>0209/450910</t>
  </si>
  <si>
    <t>0209/4509132</t>
  </si>
  <si>
    <t>Liegnitzer Str. 5</t>
  </si>
  <si>
    <t>01-0723</t>
  </si>
  <si>
    <t>DJK Adler Buldern</t>
  </si>
  <si>
    <t>Hülsheger</t>
  </si>
  <si>
    <t>Jutta</t>
  </si>
  <si>
    <t>02590/1772</t>
  </si>
  <si>
    <t>Helmers Kamp 24</t>
  </si>
  <si>
    <t>Dülmen-Buldern</t>
  </si>
  <si>
    <t>01-0737</t>
  </si>
  <si>
    <t>Kneipp-V. Duisburg</t>
  </si>
  <si>
    <t>01-0749</t>
  </si>
  <si>
    <t>SV Siegf.Materborn</t>
  </si>
  <si>
    <t>Jaspers</t>
  </si>
  <si>
    <t>helmutjaspers@t-online.de</t>
  </si>
  <si>
    <t>0173/5423743</t>
  </si>
  <si>
    <t>02821/453173</t>
  </si>
  <si>
    <t>Fitchburger Str. 4</t>
  </si>
  <si>
    <t>Kleve</t>
  </si>
  <si>
    <t>01-0752</t>
  </si>
  <si>
    <t>SV GW Steinbeck</t>
  </si>
  <si>
    <t>Recke</t>
  </si>
  <si>
    <t>01-0765</t>
  </si>
  <si>
    <t>TSV Heimaterde MH</t>
  </si>
  <si>
    <t>christian.schroeder@tsv-heimaterde.de</t>
  </si>
  <si>
    <t>Adolfstr. 93</t>
  </si>
  <si>
    <t>01-0769</t>
  </si>
  <si>
    <t>SW Westende Hamb.</t>
  </si>
  <si>
    <t>Jakobs</t>
  </si>
  <si>
    <t>Angelika</t>
  </si>
  <si>
    <t>SWWestendeJakobs@aol.com</t>
  </si>
  <si>
    <t>02841/8883381</t>
  </si>
  <si>
    <t>Eichenstr. 185</t>
  </si>
  <si>
    <t>01-0770</t>
  </si>
  <si>
    <t>SV Schermbeck</t>
  </si>
  <si>
    <t>01-0776</t>
  </si>
  <si>
    <t>Dorsten.Netzroller</t>
  </si>
  <si>
    <t>Guenther</t>
  </si>
  <si>
    <t>jan.guenther@innogy.com</t>
  </si>
  <si>
    <t>0162/2504422</t>
  </si>
  <si>
    <t>Jägerstr. 158 b</t>
  </si>
  <si>
    <t>Lünen</t>
  </si>
  <si>
    <t>01-0777</t>
  </si>
  <si>
    <t>TuSpo 98 Huckingen</t>
  </si>
  <si>
    <t>Gabriel</t>
  </si>
  <si>
    <t>service@sport-gabriel.de</t>
  </si>
  <si>
    <t>0175/1652207</t>
  </si>
  <si>
    <t>0203/7280048</t>
  </si>
  <si>
    <t>Heckenstr. 9</t>
  </si>
  <si>
    <t>01-0778</t>
  </si>
  <si>
    <t>TUSEM Essen</t>
  </si>
  <si>
    <t>Badminton</t>
  </si>
  <si>
    <t>Abteilung</t>
  </si>
  <si>
    <t>thomas.knura@uni-due.de</t>
  </si>
  <si>
    <t>0163/3499949</t>
  </si>
  <si>
    <t>0201/669060</t>
  </si>
  <si>
    <t>Fibelweg 7</t>
  </si>
  <si>
    <t>01-0784</t>
  </si>
  <si>
    <t>SV Conc.Ossenberg</t>
  </si>
  <si>
    <t>concordia@svconcordia-ossenberg.de</t>
  </si>
  <si>
    <t>02843/80669</t>
  </si>
  <si>
    <t>Kapellenfeldstr. 7</t>
  </si>
  <si>
    <t>Rheinberg</t>
  </si>
  <si>
    <t>01-0792</t>
  </si>
  <si>
    <t>SV Blau-Weiß Aasee</t>
  </si>
  <si>
    <t>info@blau-weiss-aasee.de</t>
  </si>
  <si>
    <t>0251/799219</t>
  </si>
  <si>
    <t>0251/1623542</t>
  </si>
  <si>
    <t>Bonhoefferstr. 54</t>
  </si>
  <si>
    <t>01-0794</t>
  </si>
  <si>
    <t>Pol.SV Oberhausen</t>
  </si>
  <si>
    <t>Kenzer</t>
  </si>
  <si>
    <t>Ulrich</t>
  </si>
  <si>
    <t>badminton@psv-oberhausen.de</t>
  </si>
  <si>
    <t>0178/5519230</t>
  </si>
  <si>
    <t>0208/4686931</t>
  </si>
  <si>
    <t>Dieckerstr. 69</t>
  </si>
  <si>
    <t>01-0799</t>
  </si>
  <si>
    <t>FC Viktoria Heiden</t>
  </si>
  <si>
    <t>Marvin</t>
  </si>
  <si>
    <t>sportlicher-leiter@badminton-heiden.de</t>
  </si>
  <si>
    <t>0177/5868763</t>
  </si>
  <si>
    <t>02867/909219</t>
  </si>
  <si>
    <t>Florianweg 6</t>
  </si>
  <si>
    <t>Heiden</t>
  </si>
  <si>
    <t>01-0801</t>
  </si>
  <si>
    <t>ETG Recklinghausen</t>
  </si>
  <si>
    <t>Graw</t>
  </si>
  <si>
    <t>0152/28847548</t>
  </si>
  <si>
    <t>Weddingstr. 2 a</t>
  </si>
  <si>
    <t>01-0805</t>
  </si>
  <si>
    <t>SC Aufruhr Herne</t>
  </si>
  <si>
    <t>c/o Aidshilfe Bochum e.V.</t>
  </si>
  <si>
    <t>Ralf Lüders</t>
  </si>
  <si>
    <t>badminton@sc-aufruhr.de</t>
  </si>
  <si>
    <t>Große Beckstr. 12</t>
  </si>
  <si>
    <t>Bochum</t>
  </si>
  <si>
    <t>01-0819</t>
  </si>
  <si>
    <t>TVK 77 Essen</t>
  </si>
  <si>
    <t>Abt. Badminton</t>
  </si>
  <si>
    <t>0201/8486220</t>
  </si>
  <si>
    <t>0201/488179</t>
  </si>
  <si>
    <t>Kampmannbrücke 1</t>
  </si>
  <si>
    <t>01-0823</t>
  </si>
  <si>
    <t>VfL Gladbeck 1921</t>
  </si>
  <si>
    <t>Eichfeld</t>
  </si>
  <si>
    <t>Egon</t>
  </si>
  <si>
    <t>glasmunde@web.de</t>
  </si>
  <si>
    <t>02045/82415</t>
  </si>
  <si>
    <t>Brentanostr. 52</t>
  </si>
  <si>
    <t>01-0828</t>
  </si>
  <si>
    <t>DJK Eint.Stadtlohn</t>
  </si>
  <si>
    <t>Block</t>
  </si>
  <si>
    <t>tr.block@gmx.de</t>
  </si>
  <si>
    <t>0177/2342092</t>
  </si>
  <si>
    <t>02563/207066</t>
  </si>
  <si>
    <t>02561/956738</t>
  </si>
  <si>
    <t>Weststr. 74</t>
  </si>
  <si>
    <t>Stadtlohn</t>
  </si>
  <si>
    <t>01-0857</t>
  </si>
  <si>
    <t>DJK GW E-Werden/H.</t>
  </si>
  <si>
    <t>Schwarze</t>
  </si>
  <si>
    <t>Daniel</t>
  </si>
  <si>
    <t>daniel.schwarze@djk-werden.de</t>
  </si>
  <si>
    <t>0177/9165449</t>
  </si>
  <si>
    <t>Brandstorstr. 17</t>
  </si>
  <si>
    <t>01-0861</t>
  </si>
  <si>
    <t>TB Überruhr</t>
  </si>
  <si>
    <t>Weber</t>
  </si>
  <si>
    <t>badminton@turnerbund1900.de</t>
  </si>
  <si>
    <t>Floraweg 8</t>
  </si>
  <si>
    <t>Hattingen</t>
  </si>
  <si>
    <t>01-0870</t>
  </si>
  <si>
    <t>Badm.just for fun</t>
  </si>
  <si>
    <t>Brachvogel</t>
  </si>
  <si>
    <t>Achim</t>
  </si>
  <si>
    <t>0208/375440</t>
  </si>
  <si>
    <t>Franz-Fischer-Str. 11</t>
  </si>
  <si>
    <t>01-0883</t>
  </si>
  <si>
    <t>No Limit Nottuln</t>
  </si>
  <si>
    <t>Hafezi</t>
  </si>
  <si>
    <t>Wali</t>
  </si>
  <si>
    <t>hafezi@t-online.de</t>
  </si>
  <si>
    <t>02502/901419</t>
  </si>
  <si>
    <t>Jahnstr. 7</t>
  </si>
  <si>
    <t>01-0888</t>
  </si>
  <si>
    <t>TV Borken</t>
  </si>
  <si>
    <t>01-0890</t>
  </si>
  <si>
    <t>Pol.SV Mülheim/R</t>
  </si>
  <si>
    <t>Weise</t>
  </si>
  <si>
    <t>psv.muelheim@polizei.nrw.de</t>
  </si>
  <si>
    <t>0201/8293411</t>
  </si>
  <si>
    <t>Von-Bock-Str. 50</t>
  </si>
  <si>
    <t>01-0898</t>
  </si>
  <si>
    <t>Badmintonfr.Voerde</t>
  </si>
  <si>
    <t>Backhaus</t>
  </si>
  <si>
    <t>wolba@gmx.de</t>
  </si>
  <si>
    <t>02064/777890</t>
  </si>
  <si>
    <t>Fuchsstr. 125</t>
  </si>
  <si>
    <t>01-0902</t>
  </si>
  <si>
    <t>Turnerbund Bottrop</t>
  </si>
  <si>
    <t>Kuhle</t>
  </si>
  <si>
    <t>Volker</t>
  </si>
  <si>
    <t>badminton@vkuhle.de</t>
  </si>
  <si>
    <t>0208/604386</t>
  </si>
  <si>
    <t>Bromberger Str. 89</t>
  </si>
  <si>
    <t>01-0911</t>
  </si>
  <si>
    <t>TSV Raesfeld</t>
  </si>
  <si>
    <t>badminton@tsv-raesfeld.de</t>
  </si>
  <si>
    <t>Raesfeld</t>
  </si>
  <si>
    <t>01-0913</t>
  </si>
  <si>
    <t>DJK SF Dülmen</t>
  </si>
  <si>
    <t>Dülmen</t>
  </si>
  <si>
    <t>01-0918</t>
  </si>
  <si>
    <t>SV Straelen</t>
  </si>
  <si>
    <t>02834/7094166</t>
  </si>
  <si>
    <t>Römerstr. 49</t>
  </si>
  <si>
    <t>Straelen</t>
  </si>
  <si>
    <t>01-0923</t>
  </si>
  <si>
    <t>SV Westf.Gemen</t>
  </si>
  <si>
    <t>Holtwick</t>
  </si>
  <si>
    <t>Aloys</t>
  </si>
  <si>
    <t>02861/602074</t>
  </si>
  <si>
    <t>02861/9294887</t>
  </si>
  <si>
    <t>Roewekamp 19</t>
  </si>
  <si>
    <t>01-0947</t>
  </si>
  <si>
    <t>TuS Drevenack</t>
  </si>
  <si>
    <t>Wüstmann</t>
  </si>
  <si>
    <t>Günter</t>
  </si>
  <si>
    <t>wuestmann@t-online.de</t>
  </si>
  <si>
    <t>02858/832872</t>
  </si>
  <si>
    <t>02858/832874</t>
  </si>
  <si>
    <t>Postfach 27</t>
  </si>
  <si>
    <t>Hünxe</t>
  </si>
  <si>
    <t>01-0951</t>
  </si>
  <si>
    <t>SV GEA Happel</t>
  </si>
  <si>
    <t>02323/32111</t>
  </si>
  <si>
    <t>Südstr. 48</t>
  </si>
  <si>
    <t>01-0960</t>
  </si>
  <si>
    <t>SV Herbern</t>
  </si>
  <si>
    <t>Heitmann</t>
  </si>
  <si>
    <t>heitmann.dennis@gmx.de</t>
  </si>
  <si>
    <t>0178/6536606</t>
  </si>
  <si>
    <t>02599/5019845</t>
  </si>
  <si>
    <t>Benediktstr. 12</t>
  </si>
  <si>
    <t>Ascheberg-Herbern</t>
  </si>
  <si>
    <t>01-0968</t>
  </si>
  <si>
    <t>Nöllekes Badm.Goch</t>
  </si>
  <si>
    <t>Heimbach</t>
  </si>
  <si>
    <t>Andreas</t>
  </si>
  <si>
    <t>heimbach.goch@web.de</t>
  </si>
  <si>
    <t>02823/88566</t>
  </si>
  <si>
    <t>Ostring 98</t>
  </si>
  <si>
    <t>01-0979</t>
  </si>
  <si>
    <t>TuS Laer 1908</t>
  </si>
  <si>
    <t>01-0980</t>
  </si>
  <si>
    <t>SC BW Ottmarsboch.</t>
  </si>
  <si>
    <t>Hintze</t>
  </si>
  <si>
    <t>a.p.hintze@online.de</t>
  </si>
  <si>
    <t>02598/986139</t>
  </si>
  <si>
    <t>Dorfstr. 73</t>
  </si>
  <si>
    <t>01-0995</t>
  </si>
  <si>
    <t>TKD Team Mülheim</t>
  </si>
  <si>
    <t>Reiter</t>
  </si>
  <si>
    <t>Markus</t>
  </si>
  <si>
    <t>0173/7238234</t>
  </si>
  <si>
    <t>0208/6988590</t>
  </si>
  <si>
    <t>Heiermannstr. 65</t>
  </si>
  <si>
    <t>U19</t>
  </si>
  <si>
    <t>U17</t>
  </si>
  <si>
    <t>U15</t>
  </si>
  <si>
    <t>U13</t>
  </si>
  <si>
    <t>U11</t>
  </si>
  <si>
    <t>Schütze</t>
  </si>
  <si>
    <t>0176/81005645</t>
  </si>
  <si>
    <t>Hans-Sachs-Str. 25</t>
  </si>
  <si>
    <t>Schnell</t>
  </si>
  <si>
    <t>Carina</t>
  </si>
  <si>
    <t>sportwart@tv-stoppenberg.de</t>
  </si>
  <si>
    <t>0176/64736066</t>
  </si>
  <si>
    <t>Werner-Viebig-Weg 12</t>
  </si>
  <si>
    <t>0208/4666824</t>
  </si>
  <si>
    <t>01573/5158140</t>
  </si>
  <si>
    <t>Kapitalacker 16</t>
  </si>
  <si>
    <t>mueller1968@freenet.de</t>
  </si>
  <si>
    <t>Märtens</t>
  </si>
  <si>
    <t>02361/5820898</t>
  </si>
  <si>
    <t>Berghäuser Str. 89</t>
  </si>
  <si>
    <t>Albers</t>
  </si>
  <si>
    <t>0160/95558935</t>
  </si>
  <si>
    <t>Pater-Schunath-Str. 2</t>
  </si>
  <si>
    <t>Karapanos</t>
  </si>
  <si>
    <t>vorstand@sgb-re.de</t>
  </si>
  <si>
    <t>0170/8077912</t>
  </si>
  <si>
    <t>Nordseestr. 67</t>
  </si>
  <si>
    <t>svb.bad@web.de</t>
  </si>
  <si>
    <t>02508/9973713</t>
  </si>
  <si>
    <t>Bürener Str. 23</t>
  </si>
  <si>
    <t>Drensteinfurt</t>
  </si>
  <si>
    <t>atv.yannik.queisler@gmail.com</t>
  </si>
  <si>
    <t>j.olthues@web.de</t>
  </si>
  <si>
    <t>tobiastelle.tusbad@web.de</t>
  </si>
  <si>
    <t>badminton@djk-sc-nienberge.de</t>
  </si>
  <si>
    <t>02533/532236</t>
  </si>
  <si>
    <t>Rudolfstr. 12a</t>
  </si>
  <si>
    <t>Krajewski</t>
  </si>
  <si>
    <t>Nils</t>
  </si>
  <si>
    <t>badminton@vflhuels.de</t>
  </si>
  <si>
    <t>Schwalbenstr. 39</t>
  </si>
  <si>
    <t>Fröhlich</t>
  </si>
  <si>
    <t>Werner</t>
  </si>
  <si>
    <t>wernerfroehlich2@t-online.de</t>
  </si>
  <si>
    <t>02857/4990595</t>
  </si>
  <si>
    <t>Finkenweg 7</t>
  </si>
  <si>
    <t>info@djk-heisingen.de</t>
  </si>
  <si>
    <t>Vendel</t>
  </si>
  <si>
    <t>Wilfried</t>
  </si>
  <si>
    <t>vendelkraka@aol.com</t>
  </si>
  <si>
    <t>02858/2211</t>
  </si>
  <si>
    <t>Gansenbergweg 35</t>
  </si>
  <si>
    <t>0171/9923214</t>
  </si>
  <si>
    <t>info@tvk-essen.de</t>
  </si>
  <si>
    <t>joachim.brachvogel@gmx.de</t>
  </si>
  <si>
    <t>Meinl</t>
  </si>
  <si>
    <t>andreas.meinl@t-online.de</t>
  </si>
  <si>
    <t>0157/73472775</t>
  </si>
  <si>
    <t>02594/791234</t>
  </si>
  <si>
    <t>02541/942838</t>
  </si>
  <si>
    <t>02541/942858</t>
  </si>
  <si>
    <t>Leuste 30</t>
  </si>
  <si>
    <t>wolffa@gmx.de</t>
  </si>
  <si>
    <t>info@svgeahappel.de</t>
  </si>
  <si>
    <t>Kostede</t>
  </si>
  <si>
    <t>Olaf</t>
  </si>
  <si>
    <t>olaf.kostede@tuslaer08.de</t>
  </si>
  <si>
    <t>0176/56876701</t>
  </si>
  <si>
    <t>Henrich-Valck-Strasse 25a</t>
  </si>
  <si>
    <t>Laer</t>
  </si>
  <si>
    <t>reiter.markus@arcor.de</t>
  </si>
  <si>
    <t>Federball</t>
  </si>
  <si>
    <t>Plastikball</t>
  </si>
  <si>
    <r>
      <t xml:space="preserve">Erläuterungen:
Sehr geehrte Damen und Herren,
um ein einheitliches und einfaches Mannschaftsmeldeverfahren zu nutzen haben wir vom BJA Nord 1 oben stehendes "Formblatt" entwickelt.
Sie brauchen nur noch die grün hinterlegten Felder und das blau hinterlegte Feld ausfüllen, die Datei speichern und uns zukommen lassen.
</t>
    </r>
    <r>
      <rPr>
        <u/>
        <sz val="10"/>
        <rFont val="Arial"/>
        <family val="2"/>
      </rPr>
      <t>1. Schritt:</t>
    </r>
    <r>
      <rPr>
        <sz val="11"/>
        <color theme="1"/>
        <rFont val="Calibri"/>
        <family val="2"/>
        <scheme val="minor"/>
      </rPr>
      <t xml:space="preserve"> Die BLV Vereinsnummer oben in das Feld eingeben, Eingabetaste drücken und schon erscheinen Ihre Vereinsdaten in den darunterstehenden Feldern.
</t>
    </r>
    <r>
      <rPr>
        <u/>
        <sz val="10"/>
        <rFont val="Arial"/>
        <family val="2"/>
      </rPr>
      <t xml:space="preserve">2. Schritt: </t>
    </r>
    <r>
      <rPr>
        <sz val="11"/>
        <color theme="1"/>
        <rFont val="Calibri"/>
        <family val="2"/>
        <scheme val="minor"/>
      </rPr>
      <t xml:space="preserve">Mannschaftsmeldungen: in das Feld rechts neben Jugend/Schüler/Minimannschaften entsprechend der Anzahl der Mannschaften ein Haken (einfach anklicken)  setzten, die nötigen Daten werden automatisch ergänzt.
</t>
    </r>
    <r>
      <rPr>
        <u/>
        <sz val="10"/>
        <rFont val="Arial"/>
        <family val="2"/>
      </rPr>
      <t>3. Schritt:</t>
    </r>
    <r>
      <rPr>
        <sz val="11"/>
        <color theme="1"/>
        <rFont val="Calibri"/>
        <family val="2"/>
        <scheme val="minor"/>
      </rPr>
      <t xml:space="preserve"> Spielklasse auswählen: In der rechten Spalte kann mittels Dropdownmenü die Spielklasse ausgewählt und übernommen werden, für jede gemeldete Mannschaft!!!
</t>
    </r>
    <r>
      <rPr>
        <u/>
        <sz val="11"/>
        <color indexed="8"/>
        <rFont val="Calibri"/>
        <family val="2"/>
      </rPr>
      <t>4. Schritt:</t>
    </r>
    <r>
      <rPr>
        <sz val="11"/>
        <color theme="1"/>
        <rFont val="Calibri"/>
        <family val="2"/>
        <scheme val="minor"/>
      </rPr>
      <t xml:space="preserve"> Ballsorte angeben: Im blauen Feld rechts soll die Ballsorte angegeben werden, mit der die einzelnen Mannschaften spielen
</t>
    </r>
    <r>
      <rPr>
        <u/>
        <sz val="11"/>
        <color indexed="8"/>
        <rFont val="Calibri"/>
        <family val="2"/>
      </rPr>
      <t>5</t>
    </r>
    <r>
      <rPr>
        <u/>
        <sz val="10"/>
        <rFont val="Arial"/>
        <family val="2"/>
      </rPr>
      <t>. Schritt:</t>
    </r>
    <r>
      <rPr>
        <u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Speichern und über Email an den BJW schicken
Besonderheiten, Buchstabenwünsche, Freistellungen müssen extra, zum Beispiel in der Email, beantragt werden.</t>
    </r>
  </si>
  <si>
    <t>Bitte im blauen Feld die Ballsorte über das Dropdownmenü auswählen/angeben</t>
  </si>
  <si>
    <t>Bitte im grünen Feld die Spielklasse über 
das Dropdownmenü auswählen/angeben</t>
  </si>
  <si>
    <t>Mrotzek</t>
  </si>
  <si>
    <t>Carla</t>
  </si>
  <si>
    <t>0176/84185579</t>
  </si>
  <si>
    <t>Auf dem Holleter 59</t>
  </si>
  <si>
    <t>Luckas</t>
  </si>
  <si>
    <t>Ann-Kathrin</t>
  </si>
  <si>
    <t>0172/7053300</t>
  </si>
  <si>
    <t>Maria-Berns-Str. 25</t>
  </si>
  <si>
    <t>Zeppelinstr. 33</t>
  </si>
  <si>
    <t>Erwin</t>
  </si>
  <si>
    <t>Lars</t>
  </si>
  <si>
    <t>vorstand@1-bv-muelheim.de</t>
  </si>
  <si>
    <t>0172/2070228</t>
  </si>
  <si>
    <t>Brüsseler Allee 6</t>
  </si>
  <si>
    <t>badminton@fbc-marl.de</t>
  </si>
  <si>
    <t>Burgner</t>
  </si>
  <si>
    <t>Bertram</t>
  </si>
  <si>
    <t>0281/2063909</t>
  </si>
  <si>
    <t>Artur-Buschmann-Stege 4</t>
  </si>
  <si>
    <t>vorstand@bc-kleve.de</t>
  </si>
  <si>
    <t>Koch</t>
  </si>
  <si>
    <t>Katharina</t>
  </si>
  <si>
    <t>0152/31739907</t>
  </si>
  <si>
    <t>Overbergstr. 15</t>
  </si>
  <si>
    <t>Ress</t>
  </si>
  <si>
    <t>simon.ress@rub.de</t>
  </si>
  <si>
    <t>0170/9948220</t>
  </si>
  <si>
    <t>Universitätsstr. 61</t>
  </si>
  <si>
    <t>Raffelsiefer</t>
  </si>
  <si>
    <t>chr.raffelsiefer@gmx.de</t>
  </si>
  <si>
    <t>0176/32518465</t>
  </si>
  <si>
    <t>02572/9605224</t>
  </si>
  <si>
    <t>Kolpingstr. 2</t>
  </si>
  <si>
    <t>martinbrosch84@gmail.com</t>
  </si>
  <si>
    <t>Rütten</t>
  </si>
  <si>
    <t>Kira</t>
  </si>
  <si>
    <t>kira_ruetten@web.de</t>
  </si>
  <si>
    <t>0163/4892502</t>
  </si>
  <si>
    <t>Sportlerstr. 2</t>
  </si>
  <si>
    <t>Bröcker</t>
  </si>
  <si>
    <t>Nadine</t>
  </si>
  <si>
    <t>nadinebroecker99@hotmail.com</t>
  </si>
  <si>
    <t>0157/33943653</t>
  </si>
  <si>
    <t>Gasstr. 45</t>
  </si>
  <si>
    <t>0151/29905615</t>
  </si>
  <si>
    <t>02305/561581202</t>
  </si>
  <si>
    <t>Gersch</t>
  </si>
  <si>
    <t>Hans-Georg</t>
  </si>
  <si>
    <t>0173/2509182</t>
  </si>
  <si>
    <t>August-Schmidt-Str. 61</t>
  </si>
  <si>
    <t>Tzschoppe</t>
  </si>
  <si>
    <t>Astrid</t>
  </si>
  <si>
    <t>tzschoppe@atzschoppe.de</t>
  </si>
  <si>
    <t>0208/673497</t>
  </si>
  <si>
    <t>Am Ringofen 9</t>
  </si>
  <si>
    <t>0157/36282634</t>
  </si>
  <si>
    <t>Plitt</t>
  </si>
  <si>
    <t>Ulrike</t>
  </si>
  <si>
    <t>geschaeftsfuehrung@ltv-1927.de</t>
  </si>
  <si>
    <t>02842/94604</t>
  </si>
  <si>
    <t>Niederstr. 55</t>
  </si>
  <si>
    <t>Kamp-Lintfort</t>
  </si>
  <si>
    <t>0159/01773041</t>
  </si>
  <si>
    <t>Barmscheidt</t>
  </si>
  <si>
    <t>janbarmscheidt@gmail.com</t>
  </si>
  <si>
    <t>0151/72172110</t>
  </si>
  <si>
    <t>Tersteegenstr. 47</t>
  </si>
  <si>
    <t>Weuenstr. 33</t>
  </si>
  <si>
    <t>kischel.91@gmx.de</t>
  </si>
  <si>
    <t>Lindemannstr. 92</t>
  </si>
  <si>
    <t>Düsseldorf</t>
  </si>
  <si>
    <t>badminton@hosife.de</t>
  </si>
  <si>
    <t>van Bebber</t>
  </si>
  <si>
    <t>Andrea</t>
  </si>
  <si>
    <t>02828/7607</t>
  </si>
  <si>
    <t>Seminarstr. 16</t>
  </si>
  <si>
    <t>Emmerich am Rhein</t>
  </si>
  <si>
    <t>Baack</t>
  </si>
  <si>
    <t>Stephan</t>
  </si>
  <si>
    <t>0179/9033536</t>
  </si>
  <si>
    <t>0231/53228374</t>
  </si>
  <si>
    <t>Herrenstraße 37 b</t>
  </si>
  <si>
    <t>Dortmund</t>
  </si>
  <si>
    <t>christian@roettgers-mail.de</t>
  </si>
  <si>
    <t>badminton-finanzen@tg-muenster.de</t>
  </si>
  <si>
    <t>0176/57711722</t>
  </si>
  <si>
    <t>Maas</t>
  </si>
  <si>
    <t>Maximilian</t>
  </si>
  <si>
    <t>max_m945@yahoo.com</t>
  </si>
  <si>
    <t>0177/1573554</t>
  </si>
  <si>
    <t>02362/43714</t>
  </si>
  <si>
    <t>Kirchhellener Allee 74</t>
  </si>
  <si>
    <t>Sportbüro</t>
  </si>
  <si>
    <t>info@westfalia-kinderhaus.de</t>
  </si>
  <si>
    <t>0176/20507727</t>
  </si>
  <si>
    <t>Bernd-Feldhaus-Platz 1</t>
  </si>
  <si>
    <t>julian.holthaus@screckenfeld.de</t>
  </si>
  <si>
    <t>Postfach 2030</t>
  </si>
  <si>
    <t>Nordstr. 26</t>
  </si>
  <si>
    <t>Karrengarn</t>
  </si>
  <si>
    <t>Hendrik</t>
  </si>
  <si>
    <t>tsc@muenster.de</t>
  </si>
  <si>
    <t>0151/23468376</t>
  </si>
  <si>
    <t>Dauvemühle 10a</t>
  </si>
  <si>
    <t>Aydin</t>
  </si>
  <si>
    <t>Kevin</t>
  </si>
  <si>
    <t>kevin.aydin@gmx.net</t>
  </si>
  <si>
    <t>0151/56255756</t>
  </si>
  <si>
    <t>02573/957660</t>
  </si>
  <si>
    <t>Mühlenweg 38</t>
  </si>
  <si>
    <t>02365/2588321</t>
  </si>
  <si>
    <t>Böing</t>
  </si>
  <si>
    <t>Lea</t>
  </si>
  <si>
    <t>0157/83428986</t>
  </si>
  <si>
    <t>Hermann-Schmeinck-Str. 15</t>
  </si>
  <si>
    <t>0178/8594178</t>
  </si>
  <si>
    <t>Kurz</t>
  </si>
  <si>
    <t>badminton-ob@die-shortys.de</t>
  </si>
  <si>
    <t>0157/50114201</t>
  </si>
  <si>
    <t>0208/6258620</t>
  </si>
  <si>
    <t>Drostenkampsstr. 3a</t>
  </si>
  <si>
    <t>Chen</t>
  </si>
  <si>
    <t>Jun Yi</t>
  </si>
  <si>
    <t>junyi2000@icloud.com</t>
  </si>
  <si>
    <t>0157/71282888</t>
  </si>
  <si>
    <t>02543/2382381</t>
  </si>
  <si>
    <t>Industriestr. 6</t>
  </si>
  <si>
    <t>badminton@mtg-horst.de</t>
  </si>
  <si>
    <t>0201/45354450</t>
  </si>
  <si>
    <t>Schultenweg 44</t>
  </si>
  <si>
    <t>Willmartin</t>
  </si>
  <si>
    <t>Kurt</t>
  </si>
  <si>
    <t>kurt.willmartin@hdi.de</t>
  </si>
  <si>
    <t>0173/6272840</t>
  </si>
  <si>
    <t>Bismarckstr. 45</t>
  </si>
  <si>
    <t>badminton@djk-adler-buldern.de</t>
  </si>
  <si>
    <t>Klame</t>
  </si>
  <si>
    <t>matthias.klame@web.de</t>
  </si>
  <si>
    <t>0173/5329673</t>
  </si>
  <si>
    <t>0203/7127367</t>
  </si>
  <si>
    <t>Rapsstr. 28</t>
  </si>
  <si>
    <t>Bäumer</t>
  </si>
  <si>
    <t>andre.baeumer@gmail.com</t>
  </si>
  <si>
    <t>0151/42433385</t>
  </si>
  <si>
    <t>Glück-Auf-Str. 16</t>
  </si>
  <si>
    <t>s.becker@svs-badminton.de</t>
  </si>
  <si>
    <t>0151/41443878</t>
  </si>
  <si>
    <t>02362/9515194</t>
  </si>
  <si>
    <t>Auf`m Diek 21</t>
  </si>
  <si>
    <t>johannes.graw@etg-re.email</t>
  </si>
  <si>
    <t>Finke</t>
  </si>
  <si>
    <t>Edith</t>
  </si>
  <si>
    <t>edith.finke@googlemail.com</t>
  </si>
  <si>
    <t>0179/4781972</t>
  </si>
  <si>
    <t>Mollenwieske 4b</t>
  </si>
  <si>
    <t>Pieper</t>
  </si>
  <si>
    <t>Martina</t>
  </si>
  <si>
    <t>02865/8792</t>
  </si>
  <si>
    <t>Borkener Str.31</t>
  </si>
  <si>
    <t>Wolff</t>
  </si>
  <si>
    <t>02834/944869</t>
  </si>
  <si>
    <t>holtwick-a@dg-email.de</t>
  </si>
  <si>
    <t>0151/20113111</t>
  </si>
  <si>
    <t>0151/64188564</t>
  </si>
  <si>
    <t>01-1002</t>
  </si>
  <si>
    <t>Sickingmühler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</si>
</sst>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i/>
      <sz val="10"/>
      <name val="Arial"/>
      <family val="2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u/>
      <sz val="11"/>
      <color indexed="8"/>
      <name val="Calibri"/>
      <family val="2"/>
    </font>
    <font>
      <b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34"/>
      </left>
      <right/>
      <top style="thick">
        <color indexed="34"/>
      </top>
      <bottom/>
      <diagonal/>
    </border>
    <border>
      <left/>
      <right/>
      <top style="thick">
        <color indexed="34"/>
      </top>
      <bottom/>
      <diagonal/>
    </border>
    <border>
      <left/>
      <right style="thick">
        <color indexed="34"/>
      </right>
      <top style="thick">
        <color indexed="34"/>
      </top>
      <bottom/>
      <diagonal/>
    </border>
    <border>
      <left style="thick">
        <color indexed="34"/>
      </left>
      <right/>
      <top/>
      <bottom/>
      <diagonal/>
    </border>
    <border>
      <left/>
      <right style="thick">
        <color indexed="34"/>
      </right>
      <top/>
      <bottom/>
      <diagonal/>
    </border>
    <border>
      <left style="thick">
        <color indexed="34"/>
      </left>
      <right/>
      <top/>
      <bottom style="thick">
        <color indexed="34"/>
      </bottom>
      <diagonal/>
    </border>
    <border>
      <left/>
      <right/>
      <top/>
      <bottom style="thick">
        <color indexed="34"/>
      </bottom>
      <diagonal/>
    </border>
    <border>
      <left/>
      <right style="thick">
        <color indexed="34"/>
      </right>
      <top/>
      <bottom style="thick">
        <color indexed="3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0" fontId="4" fillId="3" borderId="0" xfId="0" applyFont="1" applyFill="1" applyAlignment="1" applyProtection="1">
      <alignment horizontal="left" vertical="center" wrapText="1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0" fontId="0" fillId="2" borderId="3" xfId="0" applyFill="1" applyBorder="1" applyAlignment="1" applyProtection="1">
      <alignment horizontal="center" vertical="center"/>
      <protection locked="0"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4" fillId="3" borderId="0" xfId="0" applyFont="1" applyFill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 wrapText="1" shrinkToFit="1"/>
      <protection hidden="1"/>
    </xf>
    <xf numFmtId="0" fontId="0" fillId="8" borderId="5" xfId="0" applyFill="1" applyBorder="1" applyAlignment="1" applyProtection="1">
      <alignment horizontal="center" vertical="center"/>
      <protection locked="0" hidden="1"/>
    </xf>
    <xf numFmtId="0" fontId="0" fillId="8" borderId="6" xfId="0" applyFill="1" applyBorder="1" applyAlignment="1" applyProtection="1">
      <alignment horizontal="center" vertical="center"/>
      <protection locked="0" hidden="1"/>
    </xf>
    <xf numFmtId="0" fontId="0" fillId="8" borderId="7" xfId="0" applyFill="1" applyBorder="1" applyAlignment="1" applyProtection="1">
      <alignment horizontal="center" vertical="center"/>
      <protection locked="0" hidden="1"/>
    </xf>
    <xf numFmtId="0" fontId="8" fillId="5" borderId="0" xfId="0" applyFont="1" applyFill="1" applyProtection="1">
      <protection locked="0"/>
    </xf>
    <xf numFmtId="0" fontId="3" fillId="6" borderId="0" xfId="0" applyFont="1" applyFill="1" applyAlignment="1" applyProtection="1">
      <alignment horizontal="right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6" borderId="8" xfId="0" applyFill="1" applyBorder="1" applyAlignment="1" applyProtection="1">
      <alignment horizontal="center" vertical="center" wrapText="1"/>
      <protection hidden="1"/>
    </xf>
    <xf numFmtId="0" fontId="0" fillId="6" borderId="9" xfId="0" applyFill="1" applyBorder="1" applyAlignment="1" applyProtection="1">
      <alignment horizontal="center" vertical="center" wrapText="1"/>
      <protection hidden="1"/>
    </xf>
    <xf numFmtId="0" fontId="0" fillId="6" borderId="10" xfId="0" applyFill="1" applyBorder="1" applyAlignment="1" applyProtection="1">
      <alignment horizontal="center" vertical="center" wrapText="1"/>
      <protection hidden="1"/>
    </xf>
    <xf numFmtId="0" fontId="0" fillId="6" borderId="11" xfId="0" applyFill="1" applyBorder="1" applyAlignment="1" applyProtection="1">
      <alignment horizontal="center" vertical="center" wrapText="1"/>
      <protection hidden="1"/>
    </xf>
    <xf numFmtId="0" fontId="2" fillId="7" borderId="8" xfId="0" applyFont="1" applyFill="1" applyBorder="1" applyAlignment="1" applyProtection="1">
      <alignment horizontal="center" vertical="center" wrapText="1"/>
      <protection hidden="1"/>
    </xf>
    <xf numFmtId="0" fontId="0" fillId="7" borderId="9" xfId="0" applyFill="1" applyBorder="1" applyAlignment="1" applyProtection="1">
      <alignment horizontal="center" vertical="center" wrapText="1"/>
      <protection hidden="1"/>
    </xf>
    <xf numFmtId="0" fontId="0" fillId="7" borderId="12" xfId="0" applyFill="1" applyBorder="1" applyAlignment="1" applyProtection="1">
      <alignment horizontal="center" vertical="center" wrapText="1"/>
      <protection hidden="1"/>
    </xf>
    <xf numFmtId="0" fontId="0" fillId="7" borderId="10" xfId="0" applyFill="1" applyBorder="1" applyAlignment="1" applyProtection="1">
      <alignment horizontal="center" vertical="center" wrapText="1"/>
      <protection hidden="1"/>
    </xf>
    <xf numFmtId="0" fontId="0" fillId="7" borderId="11" xfId="0" applyFill="1" applyBorder="1" applyAlignment="1" applyProtection="1">
      <alignment horizontal="center" vertical="center" wrapText="1"/>
      <protection hidden="1"/>
    </xf>
    <xf numFmtId="0" fontId="0" fillId="7" borderId="13" xfId="0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left" vertical="justify" wrapText="1"/>
      <protection hidden="1"/>
    </xf>
    <xf numFmtId="0" fontId="0" fillId="0" borderId="22" xfId="0" applyBorder="1" applyAlignment="1" applyProtection="1">
      <alignment horizontal="left" vertical="justify" wrapText="1"/>
      <protection hidden="1"/>
    </xf>
    <xf numFmtId="0" fontId="0" fillId="0" borderId="23" xfId="0" applyBorder="1" applyAlignment="1" applyProtection="1">
      <alignment horizontal="left" vertical="justify" wrapText="1"/>
      <protection hidden="1"/>
    </xf>
    <xf numFmtId="0" fontId="0" fillId="0" borderId="24" xfId="0" applyBorder="1" applyAlignment="1" applyProtection="1">
      <alignment horizontal="left" vertical="justify" wrapText="1"/>
      <protection hidden="1"/>
    </xf>
    <xf numFmtId="0" fontId="0" fillId="0" borderId="0" xfId="0" applyBorder="1" applyAlignment="1" applyProtection="1">
      <alignment horizontal="left" vertical="justify" wrapText="1"/>
      <protection hidden="1"/>
    </xf>
    <xf numFmtId="0" fontId="0" fillId="0" borderId="25" xfId="0" applyBorder="1" applyAlignment="1" applyProtection="1">
      <alignment horizontal="left" vertical="justify" wrapText="1"/>
      <protection hidden="1"/>
    </xf>
    <xf numFmtId="0" fontId="0" fillId="0" borderId="26" xfId="0" applyBorder="1" applyAlignment="1" applyProtection="1">
      <alignment horizontal="left" vertical="justify" wrapText="1"/>
      <protection hidden="1"/>
    </xf>
    <xf numFmtId="0" fontId="0" fillId="0" borderId="27" xfId="0" applyBorder="1" applyAlignment="1" applyProtection="1">
      <alignment horizontal="left" vertical="justify" wrapText="1"/>
      <protection hidden="1"/>
    </xf>
    <xf numFmtId="0" fontId="0" fillId="0" borderId="28" xfId="0" applyBorder="1" applyAlignment="1" applyProtection="1">
      <alignment horizontal="left" vertical="justify" wrapText="1"/>
      <protection hidden="1"/>
    </xf>
    <xf numFmtId="0" fontId="2" fillId="9" borderId="29" xfId="0" applyFont="1" applyFill="1" applyBorder="1" applyAlignment="1" applyProtection="1">
      <alignment horizontal="center" vertical="center" wrapText="1" shrinkToFit="1"/>
      <protection hidden="1"/>
    </xf>
    <xf numFmtId="0" fontId="2" fillId="9" borderId="30" xfId="0" applyFont="1" applyFill="1" applyBorder="1" applyAlignment="1" applyProtection="1">
      <alignment horizontal="center" vertical="center" wrapText="1" shrinkToFit="1"/>
      <protection hidden="1"/>
    </xf>
    <xf numFmtId="0" fontId="2" fillId="9" borderId="31" xfId="0" applyFont="1" applyFill="1" applyBorder="1" applyAlignment="1" applyProtection="1">
      <alignment horizontal="center" vertical="center" wrapText="1" shrinkToFit="1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$I$14"/>
</file>

<file path=xl/ctrlProps/ctrlProp10.xml><?xml version="1.0" encoding="utf-8"?>
<formControlPr xmlns="http://schemas.microsoft.com/office/spreadsheetml/2009/9/main" objectType="CheckBox" fmlaLink="$I$23" lockText="1"/>
</file>

<file path=xl/ctrlProps/ctrlProp11.xml><?xml version="1.0" encoding="utf-8"?>
<formControlPr xmlns="http://schemas.microsoft.com/office/spreadsheetml/2009/9/main" objectType="CheckBox" fmlaLink="$I$24" lockText="1"/>
</file>

<file path=xl/ctrlProps/ctrlProp12.xml><?xml version="1.0" encoding="utf-8"?>
<formControlPr xmlns="http://schemas.microsoft.com/office/spreadsheetml/2009/9/main" objectType="CheckBox" fmlaLink="$I$25" lockText="1"/>
</file>

<file path=xl/ctrlProps/ctrlProp13.xml><?xml version="1.0" encoding="utf-8"?>
<formControlPr xmlns="http://schemas.microsoft.com/office/spreadsheetml/2009/9/main" objectType="CheckBox" fmlaLink="$I$26" lockText="1"/>
</file>

<file path=xl/ctrlProps/ctrlProp14.xml><?xml version="1.0" encoding="utf-8"?>
<formControlPr xmlns="http://schemas.microsoft.com/office/spreadsheetml/2009/9/main" objectType="CheckBox" fmlaLink="$I$27" lockText="1"/>
</file>

<file path=xl/ctrlProps/ctrlProp15.xml><?xml version="1.0" encoding="utf-8"?>
<formControlPr xmlns="http://schemas.microsoft.com/office/spreadsheetml/2009/9/main" objectType="CheckBox" fmlaLink="$I$28" lockText="1"/>
</file>

<file path=xl/ctrlProps/ctrlProp16.xml><?xml version="1.0" encoding="utf-8"?>
<formControlPr xmlns="http://schemas.microsoft.com/office/spreadsheetml/2009/9/main" objectType="CheckBox" fmlaLink="$I$29" lockText="1"/>
</file>

<file path=xl/ctrlProps/ctrlProp17.xml><?xml version="1.0" encoding="utf-8"?>
<formControlPr xmlns="http://schemas.microsoft.com/office/spreadsheetml/2009/9/main" objectType="CheckBox" fmlaLink="$I$30" lockText="1"/>
</file>

<file path=xl/ctrlProps/ctrlProp18.xml><?xml version="1.0" encoding="utf-8"?>
<formControlPr xmlns="http://schemas.microsoft.com/office/spreadsheetml/2009/9/main" objectType="CheckBox" fmlaLink="$I$31" lockText="1"/>
</file>

<file path=xl/ctrlProps/ctrlProp2.xml><?xml version="1.0" encoding="utf-8"?>
<formControlPr xmlns="http://schemas.microsoft.com/office/spreadsheetml/2009/9/main" objectType="CheckBox" fmlaLink="$I$15" lockText="1"/>
</file>

<file path=xl/ctrlProps/ctrlProp3.xml><?xml version="1.0" encoding="utf-8"?>
<formControlPr xmlns="http://schemas.microsoft.com/office/spreadsheetml/2009/9/main" objectType="CheckBox" fmlaLink="$I$16" lockText="1"/>
</file>

<file path=xl/ctrlProps/ctrlProp4.xml><?xml version="1.0" encoding="utf-8"?>
<formControlPr xmlns="http://schemas.microsoft.com/office/spreadsheetml/2009/9/main" objectType="CheckBox" fmlaLink="$I$17" lockText="1"/>
</file>

<file path=xl/ctrlProps/ctrlProp5.xml><?xml version="1.0" encoding="utf-8"?>
<formControlPr xmlns="http://schemas.microsoft.com/office/spreadsheetml/2009/9/main" objectType="CheckBox" fmlaLink="$I$18" lockText="1"/>
</file>

<file path=xl/ctrlProps/ctrlProp6.xml><?xml version="1.0" encoding="utf-8"?>
<formControlPr xmlns="http://schemas.microsoft.com/office/spreadsheetml/2009/9/main" objectType="CheckBox" fmlaLink="$I$19" lockText="1"/>
</file>

<file path=xl/ctrlProps/ctrlProp7.xml><?xml version="1.0" encoding="utf-8"?>
<formControlPr xmlns="http://schemas.microsoft.com/office/spreadsheetml/2009/9/main" objectType="CheckBox" fmlaLink="$I$20" lockText="1"/>
</file>

<file path=xl/ctrlProps/ctrlProp8.xml><?xml version="1.0" encoding="utf-8"?>
<formControlPr xmlns="http://schemas.microsoft.com/office/spreadsheetml/2009/9/main" objectType="CheckBox" fmlaLink="$I$21" lockText="1"/>
</file>

<file path=xl/ctrlProps/ctrlProp9.xml><?xml version="1.0" encoding="utf-8"?>
<formControlPr xmlns="http://schemas.microsoft.com/office/spreadsheetml/2009/9/main" objectType="CheckBox" fmlaLink="$I$22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11</xdr:row>
      <xdr:rowOff>28575</xdr:rowOff>
    </xdr:from>
    <xdr:to>
      <xdr:col>4</xdr:col>
      <xdr:colOff>104775</xdr:colOff>
      <xdr:row>12</xdr:row>
      <xdr:rowOff>142875</xdr:rowOff>
    </xdr:to>
    <xdr:sp macro="" textlink="">
      <xdr:nvSpPr>
        <xdr:cNvPr id="1120" name="Line 20"/>
        <xdr:cNvSpPr>
          <a:spLocks noChangeShapeType="1"/>
        </xdr:cNvSpPr>
      </xdr:nvSpPr>
      <xdr:spPr bwMode="auto">
        <a:xfrm>
          <a:off x="4667250" y="2295525"/>
          <a:ext cx="0" cy="314325"/>
        </a:xfrm>
        <a:prstGeom prst="line">
          <a:avLst/>
        </a:prstGeom>
        <a:noFill/>
        <a:ln w="28575">
          <a:solidFill>
            <a:srgbClr val="FF00FF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9525</xdr:rowOff>
        </xdr:from>
        <xdr:to>
          <xdr:col>2</xdr:col>
          <xdr:colOff>9525</xdr:colOff>
          <xdr:row>14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2</xdr:col>
          <xdr:colOff>9525</xdr:colOff>
          <xdr:row>15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9525</xdr:rowOff>
        </xdr:from>
        <xdr:to>
          <xdr:col>2</xdr:col>
          <xdr:colOff>9525</xdr:colOff>
          <xdr:row>16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8000" mc:Ignorable="a14" a14:legacySpreadsheetColorIndex="1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9525</xdr:rowOff>
        </xdr:from>
        <xdr:to>
          <xdr:col>2</xdr:col>
          <xdr:colOff>9525</xdr:colOff>
          <xdr:row>17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</xdr:rowOff>
        </xdr:from>
        <xdr:to>
          <xdr:col>2</xdr:col>
          <xdr:colOff>9525</xdr:colOff>
          <xdr:row>18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8000" mc:Ignorable="a14" a14:legacySpreadsheetColorIndex="1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9525</xdr:rowOff>
        </xdr:from>
        <xdr:to>
          <xdr:col>2</xdr:col>
          <xdr:colOff>9525</xdr:colOff>
          <xdr:row>19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8000" mc:Ignorable="a14" a14:legacySpreadsheetColorIndex="1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9525</xdr:rowOff>
        </xdr:from>
        <xdr:to>
          <xdr:col>2</xdr:col>
          <xdr:colOff>9525</xdr:colOff>
          <xdr:row>20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8000" mc:Ignorable="a14" a14:legacySpreadsheetColorIndex="1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9525</xdr:rowOff>
        </xdr:from>
        <xdr:to>
          <xdr:col>2</xdr:col>
          <xdr:colOff>9525</xdr:colOff>
          <xdr:row>21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8000" mc:Ignorable="a14" a14:legacySpreadsheetColorIndex="1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9525</xdr:rowOff>
        </xdr:from>
        <xdr:to>
          <xdr:col>2</xdr:col>
          <xdr:colOff>9525</xdr:colOff>
          <xdr:row>22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8000" mc:Ignorable="a14" a14:legacySpreadsheetColorIndex="1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9525</xdr:rowOff>
        </xdr:from>
        <xdr:to>
          <xdr:col>2</xdr:col>
          <xdr:colOff>9525</xdr:colOff>
          <xdr:row>23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8000" mc:Ignorable="a14" a14:legacySpreadsheetColorIndex="1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2</xdr:col>
          <xdr:colOff>9525</xdr:colOff>
          <xdr:row>24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8000" mc:Ignorable="a14" a14:legacySpreadsheetColorIndex="1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2</xdr:col>
          <xdr:colOff>9525</xdr:colOff>
          <xdr:row>25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9525</xdr:rowOff>
        </xdr:from>
        <xdr:to>
          <xdr:col>2</xdr:col>
          <xdr:colOff>9525</xdr:colOff>
          <xdr:row>26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8000" mc:Ignorable="a14" a14:legacySpreadsheetColorIndex="1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2</xdr:col>
          <xdr:colOff>9525</xdr:colOff>
          <xdr:row>27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8000" mc:Ignorable="a14" a14:legacySpreadsheetColorIndex="1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2</xdr:col>
          <xdr:colOff>9525</xdr:colOff>
          <xdr:row>28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8000" mc:Ignorable="a14" a14:legacySpreadsheetColorIndex="1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9525</xdr:rowOff>
        </xdr:from>
        <xdr:to>
          <xdr:col>2</xdr:col>
          <xdr:colOff>9525</xdr:colOff>
          <xdr:row>29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8000" mc:Ignorable="a14" a14:legacySpreadsheetColorIndex="1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9525</xdr:rowOff>
        </xdr:from>
        <xdr:to>
          <xdr:col>2</xdr:col>
          <xdr:colOff>9525</xdr:colOff>
          <xdr:row>30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8000" mc:Ignorable="a14" a14:legacySpreadsheetColorIndex="1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171450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 editAs="oneCell">
    <xdr:from>
      <xdr:col>0</xdr:col>
      <xdr:colOff>89199</xdr:colOff>
      <xdr:row>4</xdr:row>
      <xdr:rowOff>66675</xdr:rowOff>
    </xdr:from>
    <xdr:to>
      <xdr:col>2</xdr:col>
      <xdr:colOff>392818</xdr:colOff>
      <xdr:row>8</xdr:row>
      <xdr:rowOff>30483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99" y="923925"/>
          <a:ext cx="1770469" cy="763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AppData/Local/Temp/2017-2018/MM_N1J_17%20blan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Verein_n1"/>
      <sheetName val="MM_N1J_17 blanco"/>
    </sheetNames>
    <definedNames>
      <definedName name="Makro1"/>
      <definedName name="Makro10"/>
      <definedName name="Makro11"/>
      <definedName name="Makro12"/>
      <definedName name="Makro13"/>
      <definedName name="Makro14"/>
      <definedName name="Makro15"/>
      <definedName name="Makro16"/>
      <definedName name="Makro17"/>
      <definedName name="Makro18"/>
      <definedName name="Makro3"/>
      <definedName name="Makro4"/>
      <definedName name="Makro5"/>
      <definedName name="Makro6"/>
      <definedName name="Makro7"/>
      <definedName name="Makro8"/>
      <definedName name="Makro9"/>
      <definedName name="Modul2.Makro2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9"/>
  <sheetViews>
    <sheetView tabSelected="1" zoomScaleNormal="100" workbookViewId="0">
      <selection activeCell="L13" sqref="L13"/>
    </sheetView>
  </sheetViews>
  <sheetFormatPr baseColWidth="10" defaultColWidth="17.42578125" defaultRowHeight="15" x14ac:dyDescent="0.25"/>
  <cols>
    <col min="1" max="1" width="17.42578125" style="1"/>
    <col min="2" max="2" width="4.5703125" style="1" customWidth="1"/>
    <col min="3" max="3" width="17.42578125" style="1"/>
    <col min="4" max="4" width="29" style="1" customWidth="1"/>
    <col min="5" max="7" width="17.42578125" style="1"/>
    <col min="8" max="9" width="0" style="1" hidden="1" customWidth="1"/>
    <col min="10" max="16384" width="17.42578125" style="1"/>
  </cols>
  <sheetData>
    <row r="1" spans="1:10" ht="15.75" thickBot="1" x14ac:dyDescent="0.3"/>
    <row r="2" spans="1:10" ht="19.5" thickTop="1" thickBot="1" x14ac:dyDescent="0.3">
      <c r="A2" s="38" t="s">
        <v>0</v>
      </c>
      <c r="B2" s="39"/>
      <c r="C2" s="40"/>
      <c r="D2" s="2"/>
      <c r="E2" s="41" t="s">
        <v>1</v>
      </c>
      <c r="F2" s="42"/>
      <c r="G2" s="43"/>
    </row>
    <row r="3" spans="1:10" ht="16.5" thickTop="1" x14ac:dyDescent="0.25">
      <c r="A3" s="24" t="s">
        <v>2</v>
      </c>
      <c r="B3" s="25"/>
      <c r="C3" s="25"/>
      <c r="D3" s="3" t="e">
        <f>VLOOKUP(D2,'BLV-Clubkontakte Nord 1'!B:P,2,FALSE)</f>
        <v>#N/A</v>
      </c>
      <c r="E3" s="44"/>
      <c r="F3" s="25"/>
      <c r="G3" s="45"/>
    </row>
    <row r="4" spans="1:10" ht="15.75" x14ac:dyDescent="0.25">
      <c r="A4" s="24" t="s">
        <v>3</v>
      </c>
      <c r="B4" s="25"/>
      <c r="C4" s="25"/>
      <c r="D4" s="3" t="s">
        <v>4</v>
      </c>
      <c r="E4" s="44"/>
      <c r="F4" s="25"/>
      <c r="G4" s="45"/>
    </row>
    <row r="5" spans="1:10" ht="15.75" x14ac:dyDescent="0.25">
      <c r="A5" s="24" t="s">
        <v>5</v>
      </c>
      <c r="B5" s="25"/>
      <c r="C5" s="25"/>
      <c r="D5" s="3" t="e">
        <f>IF(H5="",H5,(H5&amp;"  "&amp;I5))</f>
        <v>#N/A</v>
      </c>
      <c r="E5" s="44"/>
      <c r="F5" s="25"/>
      <c r="G5" s="45"/>
      <c r="H5" s="10" t="e">
        <f>VLOOKUP(D2,'BLV-Clubkontakte Nord 1'!B:P,3,FALSE)</f>
        <v>#N/A</v>
      </c>
      <c r="I5" s="10" t="e">
        <f>VLOOKUP(D2,'BLV-Clubkontakte Nord 1'!B:P,4,FALSE)</f>
        <v>#N/A</v>
      </c>
    </row>
    <row r="6" spans="1:10" ht="15.75" x14ac:dyDescent="0.25">
      <c r="A6" s="24" t="s">
        <v>6</v>
      </c>
      <c r="B6" s="25"/>
      <c r="C6" s="25"/>
      <c r="D6" s="3" t="e">
        <f>VLOOKUP(D2,'BLV-Clubkontakte Nord 1'!B:P,11,FALSE)</f>
        <v>#N/A</v>
      </c>
      <c r="E6" s="44"/>
      <c r="F6" s="25"/>
      <c r="G6" s="45"/>
    </row>
    <row r="7" spans="1:10" ht="15.75" x14ac:dyDescent="0.25">
      <c r="A7" s="24" t="s">
        <v>7</v>
      </c>
      <c r="B7" s="25"/>
      <c r="C7" s="25"/>
      <c r="D7" s="3" t="e">
        <f>IF(H5="",H7,(H7&amp;"  "&amp;I7))</f>
        <v>#N/A</v>
      </c>
      <c r="E7" s="44"/>
      <c r="F7" s="25"/>
      <c r="G7" s="45"/>
      <c r="H7" s="1" t="e">
        <f>VLOOKUP(D2,'BLV-Clubkontakte Nord 1'!B:P,12,FALSE)</f>
        <v>#N/A</v>
      </c>
      <c r="I7" s="1" t="e">
        <f>VLOOKUP(D2,'BLV-Clubkontakte Nord 1'!B:P,13,FALSE)</f>
        <v>#N/A</v>
      </c>
    </row>
    <row r="8" spans="1:10" ht="15.75" x14ac:dyDescent="0.25">
      <c r="A8" s="24" t="s">
        <v>8</v>
      </c>
      <c r="B8" s="25"/>
      <c r="C8" s="25"/>
      <c r="D8" s="3" t="e">
        <f>VLOOKUP(D2,'BLV-Clubkontakte Nord 1'!B:P,7,FALSE)</f>
        <v>#N/A</v>
      </c>
      <c r="E8" s="44"/>
      <c r="F8" s="25"/>
      <c r="G8" s="45"/>
    </row>
    <row r="9" spans="1:10" ht="15.75" x14ac:dyDescent="0.25">
      <c r="A9" s="24" t="s">
        <v>9</v>
      </c>
      <c r="B9" s="25"/>
      <c r="C9" s="25"/>
      <c r="D9" s="3" t="e">
        <f>VLOOKUP(D2,'BLV-Clubkontakte Nord 1'!B:P,6,FALSE)</f>
        <v>#N/A</v>
      </c>
      <c r="E9" s="44"/>
      <c r="F9" s="25"/>
      <c r="G9" s="45"/>
    </row>
    <row r="10" spans="1:10" ht="15.75" x14ac:dyDescent="0.25">
      <c r="A10" s="24" t="s">
        <v>10</v>
      </c>
      <c r="B10" s="25"/>
      <c r="C10" s="25"/>
      <c r="D10" s="3" t="e">
        <f>VLOOKUP(D2,'BLV-Clubkontakte Nord 1'!B:P,10,FALSE)</f>
        <v>#N/A</v>
      </c>
      <c r="E10" s="44"/>
      <c r="F10" s="25"/>
      <c r="G10" s="45"/>
    </row>
    <row r="11" spans="1:10" ht="16.5" thickBot="1" x14ac:dyDescent="0.3">
      <c r="A11" s="46" t="s">
        <v>11</v>
      </c>
      <c r="B11" s="47"/>
      <c r="C11" s="47"/>
      <c r="D11" s="15" t="e">
        <f>VLOOKUP(D2,'BLV-Clubkontakte Nord 1'!B:P,5,FALSE)</f>
        <v>#N/A</v>
      </c>
      <c r="E11" s="44"/>
      <c r="F11" s="25"/>
      <c r="G11" s="45"/>
    </row>
    <row r="12" spans="1:10" ht="15.75" thickTop="1" x14ac:dyDescent="0.25">
      <c r="A12" s="28" t="s">
        <v>12</v>
      </c>
      <c r="B12" s="29"/>
      <c r="C12" s="29"/>
      <c r="D12" s="29"/>
      <c r="E12" s="32" t="s">
        <v>969</v>
      </c>
      <c r="F12" s="33"/>
      <c r="G12" s="34"/>
    </row>
    <row r="13" spans="1:10" ht="15.75" thickBot="1" x14ac:dyDescent="0.3">
      <c r="A13" s="30"/>
      <c r="B13" s="31"/>
      <c r="C13" s="31"/>
      <c r="D13" s="31"/>
      <c r="E13" s="35"/>
      <c r="F13" s="36"/>
      <c r="G13" s="37"/>
    </row>
    <row r="14" spans="1:10" ht="15.75" thickTop="1" x14ac:dyDescent="0.25">
      <c r="A14" s="4" t="s">
        <v>13</v>
      </c>
      <c r="B14" s="5"/>
      <c r="C14" s="26" t="str">
        <f>IF(I14 =TRUE,$D$3 &amp; " J1"," ")</f>
        <v xml:space="preserve"> </v>
      </c>
      <c r="D14" s="26"/>
      <c r="E14" s="5"/>
      <c r="F14" s="20"/>
      <c r="G14" s="57" t="s">
        <v>968</v>
      </c>
      <c r="H14" s="1" t="s">
        <v>31</v>
      </c>
      <c r="I14" s="11" t="b">
        <v>0</v>
      </c>
      <c r="J14" s="12"/>
    </row>
    <row r="15" spans="1:10" x14ac:dyDescent="0.25">
      <c r="A15" s="4" t="s">
        <v>14</v>
      </c>
      <c r="B15" s="6"/>
      <c r="C15" s="26" t="str">
        <f>IF(I15 =TRUE,$D$3 &amp; " J2"," ")</f>
        <v xml:space="preserve"> </v>
      </c>
      <c r="D15" s="26"/>
      <c r="E15" s="5"/>
      <c r="F15" s="20"/>
      <c r="G15" s="58"/>
      <c r="H15" s="1" t="s">
        <v>32</v>
      </c>
      <c r="I15" s="11" t="b">
        <v>0</v>
      </c>
    </row>
    <row r="16" spans="1:10" x14ac:dyDescent="0.25">
      <c r="A16" s="4" t="s">
        <v>15</v>
      </c>
      <c r="B16" s="6"/>
      <c r="C16" s="26" t="str">
        <f>IF(I16 =TRUE,$D$3 &amp; " J3"," ")</f>
        <v xml:space="preserve"> </v>
      </c>
      <c r="D16" s="26"/>
      <c r="E16" s="5"/>
      <c r="F16" s="20"/>
      <c r="G16" s="58"/>
      <c r="H16" s="1" t="s">
        <v>33</v>
      </c>
      <c r="I16" s="11" t="b">
        <v>0</v>
      </c>
    </row>
    <row r="17" spans="1:9" x14ac:dyDescent="0.25">
      <c r="A17" s="4" t="s">
        <v>16</v>
      </c>
      <c r="B17" s="6"/>
      <c r="C17" s="26" t="str">
        <f>IF(I17 =TRUE,$D$3 &amp; " J4"," ")</f>
        <v xml:space="preserve"> </v>
      </c>
      <c r="D17" s="26"/>
      <c r="E17" s="5"/>
      <c r="F17" s="20"/>
      <c r="G17" s="58"/>
      <c r="H17" s="1" t="s">
        <v>34</v>
      </c>
      <c r="I17" s="11" t="b">
        <v>0</v>
      </c>
    </row>
    <row r="18" spans="1:9" x14ac:dyDescent="0.25">
      <c r="A18" s="4" t="s">
        <v>17</v>
      </c>
      <c r="B18" s="6"/>
      <c r="C18" s="26" t="str">
        <f>IF(I18 =TRUE,$D$3 &amp; " J5"," ")</f>
        <v xml:space="preserve"> </v>
      </c>
      <c r="D18" s="26"/>
      <c r="E18" s="5"/>
      <c r="F18" s="20"/>
      <c r="G18" s="58"/>
      <c r="H18" s="13" t="s">
        <v>35</v>
      </c>
      <c r="I18" s="11" t="b">
        <v>0</v>
      </c>
    </row>
    <row r="19" spans="1:9" ht="15.75" thickBot="1" x14ac:dyDescent="0.3">
      <c r="A19" s="7" t="s">
        <v>18</v>
      </c>
      <c r="B19" s="8"/>
      <c r="C19" s="27" t="str">
        <f>IF(I19 =TRUE,$D$3 &amp; " J6"," ")</f>
        <v xml:space="preserve"> </v>
      </c>
      <c r="D19" s="27"/>
      <c r="E19" s="8"/>
      <c r="F19" s="21"/>
      <c r="G19" s="58"/>
      <c r="I19" s="11" t="b">
        <v>0</v>
      </c>
    </row>
    <row r="20" spans="1:9" ht="15.75" thickTop="1" x14ac:dyDescent="0.25">
      <c r="A20" s="4" t="s">
        <v>19</v>
      </c>
      <c r="B20" s="5"/>
      <c r="C20" s="26" t="str">
        <f>IF(I20 =TRUE,$D$3 &amp; " S1"," ")</f>
        <v xml:space="preserve"> </v>
      </c>
      <c r="D20" s="26"/>
      <c r="E20" s="5"/>
      <c r="F20" s="20"/>
      <c r="G20" s="58"/>
      <c r="I20" s="11" t="b">
        <v>0</v>
      </c>
    </row>
    <row r="21" spans="1:9" x14ac:dyDescent="0.25">
      <c r="A21" s="4" t="s">
        <v>20</v>
      </c>
      <c r="B21" s="6"/>
      <c r="C21" s="26" t="str">
        <f>IF(I21 =TRUE,$D$3 &amp; " S2"," ")</f>
        <v xml:space="preserve"> </v>
      </c>
      <c r="D21" s="26"/>
      <c r="E21" s="5"/>
      <c r="F21" s="20"/>
      <c r="G21" s="58"/>
      <c r="I21" s="11" t="b">
        <v>0</v>
      </c>
    </row>
    <row r="22" spans="1:9" x14ac:dyDescent="0.25">
      <c r="A22" s="4" t="s">
        <v>21</v>
      </c>
      <c r="B22" s="6"/>
      <c r="C22" s="26" t="str">
        <f>IF(I22 =TRUE,$D$3 &amp; " S3"," ")</f>
        <v xml:space="preserve"> </v>
      </c>
      <c r="D22" s="26"/>
      <c r="E22" s="5"/>
      <c r="F22" s="20"/>
      <c r="G22" s="58"/>
      <c r="I22" s="11" t="b">
        <v>0</v>
      </c>
    </row>
    <row r="23" spans="1:9" x14ac:dyDescent="0.25">
      <c r="A23" s="4" t="s">
        <v>22</v>
      </c>
      <c r="B23" s="6"/>
      <c r="C23" s="26" t="str">
        <f>IF(I23 =TRUE,$D$3 &amp; " S4"," ")</f>
        <v xml:space="preserve"> </v>
      </c>
      <c r="D23" s="26"/>
      <c r="E23" s="5"/>
      <c r="F23" s="20"/>
      <c r="G23" s="58"/>
      <c r="I23" s="11" t="b">
        <v>0</v>
      </c>
    </row>
    <row r="24" spans="1:9" x14ac:dyDescent="0.25">
      <c r="A24" s="4" t="s">
        <v>23</v>
      </c>
      <c r="B24" s="6"/>
      <c r="C24" s="26" t="str">
        <f>IF(I24 =TRUE,$D$3 &amp; " S5"," ")</f>
        <v xml:space="preserve"> </v>
      </c>
      <c r="D24" s="26"/>
      <c r="E24" s="5"/>
      <c r="F24" s="20"/>
      <c r="G24" s="58"/>
      <c r="I24" s="11" t="b">
        <v>0</v>
      </c>
    </row>
    <row r="25" spans="1:9" ht="15.75" thickBot="1" x14ac:dyDescent="0.3">
      <c r="A25" s="7" t="s">
        <v>24</v>
      </c>
      <c r="B25" s="8"/>
      <c r="C25" s="27" t="str">
        <f>IF(I25 =TRUE,$D$3 &amp; " S6"," ")</f>
        <v xml:space="preserve"> </v>
      </c>
      <c r="D25" s="27"/>
      <c r="E25" s="8"/>
      <c r="F25" s="21"/>
      <c r="G25" s="58"/>
      <c r="I25" s="11" t="b">
        <v>0</v>
      </c>
    </row>
    <row r="26" spans="1:9" ht="15.75" thickTop="1" x14ac:dyDescent="0.25">
      <c r="A26" s="4" t="s">
        <v>25</v>
      </c>
      <c r="B26" s="5"/>
      <c r="C26" s="26" t="str">
        <f>IF(I26 =TRUE,$D$3 &amp; " M1"," ")</f>
        <v xml:space="preserve"> </v>
      </c>
      <c r="D26" s="26"/>
      <c r="E26" s="5"/>
      <c r="F26" s="20"/>
      <c r="G26" s="58"/>
      <c r="H26" s="1" t="s">
        <v>894</v>
      </c>
      <c r="I26" s="11" t="b">
        <v>0</v>
      </c>
    </row>
    <row r="27" spans="1:9" x14ac:dyDescent="0.25">
      <c r="A27" s="4" t="s">
        <v>26</v>
      </c>
      <c r="B27" s="6"/>
      <c r="C27" s="26" t="str">
        <f>IF(I27 =TRUE,$D$3 &amp; " M2"," ")</f>
        <v xml:space="preserve"> </v>
      </c>
      <c r="D27" s="26"/>
      <c r="E27" s="6"/>
      <c r="F27" s="22"/>
      <c r="G27" s="58"/>
      <c r="H27" s="1" t="s">
        <v>895</v>
      </c>
      <c r="I27" s="11" t="b">
        <v>0</v>
      </c>
    </row>
    <row r="28" spans="1:9" x14ac:dyDescent="0.25">
      <c r="A28" s="4" t="s">
        <v>27</v>
      </c>
      <c r="B28" s="6"/>
      <c r="C28" s="26" t="str">
        <f>IF(I28 =TRUE,$D$3 &amp; " M3"," ")</f>
        <v xml:space="preserve"> </v>
      </c>
      <c r="D28" s="26"/>
      <c r="E28" s="6"/>
      <c r="F28" s="22"/>
      <c r="G28" s="58"/>
      <c r="H28" s="1" t="s">
        <v>896</v>
      </c>
      <c r="I28" s="11" t="b">
        <v>0</v>
      </c>
    </row>
    <row r="29" spans="1:9" x14ac:dyDescent="0.25">
      <c r="A29" s="4" t="s">
        <v>28</v>
      </c>
      <c r="B29" s="6"/>
      <c r="C29" s="26" t="str">
        <f>IF(I29 =TRUE,$D$3 &amp; " M4"," ")</f>
        <v xml:space="preserve"> </v>
      </c>
      <c r="D29" s="26"/>
      <c r="E29" s="6"/>
      <c r="F29" s="22"/>
      <c r="G29" s="58"/>
      <c r="H29" s="1" t="s">
        <v>897</v>
      </c>
      <c r="I29" s="11" t="b">
        <v>0</v>
      </c>
    </row>
    <row r="30" spans="1:9" x14ac:dyDescent="0.25">
      <c r="A30" s="4" t="s">
        <v>29</v>
      </c>
      <c r="B30" s="6"/>
      <c r="C30" s="26" t="str">
        <f>IF(I30 =TRUE,$D$3 &amp; " M5"," ")</f>
        <v xml:space="preserve"> </v>
      </c>
      <c r="D30" s="26"/>
      <c r="E30" s="6"/>
      <c r="F30" s="22"/>
      <c r="G30" s="58"/>
      <c r="H30" s="1" t="s">
        <v>898</v>
      </c>
      <c r="I30" s="11" t="b">
        <v>0</v>
      </c>
    </row>
    <row r="31" spans="1:9" ht="15.75" thickBot="1" x14ac:dyDescent="0.3">
      <c r="A31" s="7" t="s">
        <v>30</v>
      </c>
      <c r="B31" s="9"/>
      <c r="C31" s="27" t="str">
        <f>IF(I31 =TRUE,$D$3 &amp; " M6"," ")</f>
        <v xml:space="preserve"> </v>
      </c>
      <c r="D31" s="27"/>
      <c r="E31" s="8"/>
      <c r="F31" s="21"/>
      <c r="G31" s="59"/>
      <c r="I31" s="11" t="b">
        <v>0</v>
      </c>
    </row>
    <row r="32" spans="1:9" s="17" customFormat="1" ht="15.75" thickTop="1" x14ac:dyDescent="0.25">
      <c r="A32" s="13"/>
      <c r="B32" s="13"/>
      <c r="C32" s="13"/>
      <c r="D32" s="13"/>
      <c r="E32" s="18"/>
      <c r="F32" s="18"/>
      <c r="G32" s="19"/>
      <c r="I32" s="11"/>
    </row>
    <row r="33" spans="1:7" ht="15.75" thickBot="1" x14ac:dyDescent="0.3"/>
    <row r="34" spans="1:7" ht="15.75" customHeight="1" thickTop="1" x14ac:dyDescent="0.25">
      <c r="A34" s="48" t="s">
        <v>967</v>
      </c>
      <c r="B34" s="49"/>
      <c r="C34" s="49"/>
      <c r="D34" s="49"/>
      <c r="E34" s="49"/>
      <c r="F34" s="49"/>
      <c r="G34" s="50"/>
    </row>
    <row r="35" spans="1:7" x14ac:dyDescent="0.25">
      <c r="A35" s="51"/>
      <c r="B35" s="52"/>
      <c r="C35" s="52"/>
      <c r="D35" s="52"/>
      <c r="E35" s="52"/>
      <c r="F35" s="52"/>
      <c r="G35" s="53"/>
    </row>
    <row r="36" spans="1:7" x14ac:dyDescent="0.25">
      <c r="A36" s="51"/>
      <c r="B36" s="52"/>
      <c r="C36" s="52"/>
      <c r="D36" s="52"/>
      <c r="E36" s="52"/>
      <c r="F36" s="52"/>
      <c r="G36" s="53"/>
    </row>
    <row r="37" spans="1:7" x14ac:dyDescent="0.25">
      <c r="A37" s="51"/>
      <c r="B37" s="52"/>
      <c r="C37" s="52"/>
      <c r="D37" s="52"/>
      <c r="E37" s="52"/>
      <c r="F37" s="52"/>
      <c r="G37" s="53"/>
    </row>
    <row r="38" spans="1:7" x14ac:dyDescent="0.25">
      <c r="A38" s="51"/>
      <c r="B38" s="52"/>
      <c r="C38" s="52"/>
      <c r="D38" s="52"/>
      <c r="E38" s="52"/>
      <c r="F38" s="52"/>
      <c r="G38" s="53"/>
    </row>
    <row r="39" spans="1:7" x14ac:dyDescent="0.25">
      <c r="A39" s="51"/>
      <c r="B39" s="52"/>
      <c r="C39" s="52"/>
      <c r="D39" s="52"/>
      <c r="E39" s="52"/>
      <c r="F39" s="52"/>
      <c r="G39" s="53"/>
    </row>
    <row r="40" spans="1:7" x14ac:dyDescent="0.25">
      <c r="A40" s="51"/>
      <c r="B40" s="52"/>
      <c r="C40" s="52"/>
      <c r="D40" s="52"/>
      <c r="E40" s="52"/>
      <c r="F40" s="52"/>
      <c r="G40" s="53"/>
    </row>
    <row r="41" spans="1:7" x14ac:dyDescent="0.25">
      <c r="A41" s="51"/>
      <c r="B41" s="52"/>
      <c r="C41" s="52"/>
      <c r="D41" s="52"/>
      <c r="E41" s="52"/>
      <c r="F41" s="52"/>
      <c r="G41" s="53"/>
    </row>
    <row r="42" spans="1:7" x14ac:dyDescent="0.25">
      <c r="A42" s="51"/>
      <c r="B42" s="52"/>
      <c r="C42" s="52"/>
      <c r="D42" s="52"/>
      <c r="E42" s="52"/>
      <c r="F42" s="52"/>
      <c r="G42" s="53"/>
    </row>
    <row r="43" spans="1:7" x14ac:dyDescent="0.25">
      <c r="A43" s="51"/>
      <c r="B43" s="52"/>
      <c r="C43" s="52"/>
      <c r="D43" s="52"/>
      <c r="E43" s="52"/>
      <c r="F43" s="52"/>
      <c r="G43" s="53"/>
    </row>
    <row r="44" spans="1:7" x14ac:dyDescent="0.25">
      <c r="A44" s="51"/>
      <c r="B44" s="52"/>
      <c r="C44" s="52"/>
      <c r="D44" s="52"/>
      <c r="E44" s="52"/>
      <c r="F44" s="52"/>
      <c r="G44" s="53"/>
    </row>
    <row r="45" spans="1:7" x14ac:dyDescent="0.25">
      <c r="A45" s="51"/>
      <c r="B45" s="52"/>
      <c r="C45" s="52"/>
      <c r="D45" s="52"/>
      <c r="E45" s="52"/>
      <c r="F45" s="52"/>
      <c r="G45" s="53"/>
    </row>
    <row r="46" spans="1:7" x14ac:dyDescent="0.25">
      <c r="A46" s="51"/>
      <c r="B46" s="52"/>
      <c r="C46" s="52"/>
      <c r="D46" s="52"/>
      <c r="E46" s="52"/>
      <c r="F46" s="52"/>
      <c r="G46" s="53"/>
    </row>
    <row r="47" spans="1:7" x14ac:dyDescent="0.25">
      <c r="A47" s="51"/>
      <c r="B47" s="52"/>
      <c r="C47" s="52"/>
      <c r="D47" s="52"/>
      <c r="E47" s="52"/>
      <c r="F47" s="52"/>
      <c r="G47" s="53"/>
    </row>
    <row r="48" spans="1:7" x14ac:dyDescent="0.25">
      <c r="A48" s="51"/>
      <c r="B48" s="52"/>
      <c r="C48" s="52"/>
      <c r="D48" s="52"/>
      <c r="E48" s="52"/>
      <c r="F48" s="52"/>
      <c r="G48" s="53"/>
    </row>
    <row r="49" spans="1:7" x14ac:dyDescent="0.25">
      <c r="A49" s="51"/>
      <c r="B49" s="52"/>
      <c r="C49" s="52"/>
      <c r="D49" s="52"/>
      <c r="E49" s="52"/>
      <c r="F49" s="52"/>
      <c r="G49" s="53"/>
    </row>
    <row r="50" spans="1:7" x14ac:dyDescent="0.25">
      <c r="A50" s="51"/>
      <c r="B50" s="52"/>
      <c r="C50" s="52"/>
      <c r="D50" s="52"/>
      <c r="E50" s="52"/>
      <c r="F50" s="52"/>
      <c r="G50" s="53"/>
    </row>
    <row r="51" spans="1:7" x14ac:dyDescent="0.25">
      <c r="A51" s="51"/>
      <c r="B51" s="52"/>
      <c r="C51" s="52"/>
      <c r="D51" s="52"/>
      <c r="E51" s="52"/>
      <c r="F51" s="52"/>
      <c r="G51" s="53"/>
    </row>
    <row r="52" spans="1:7" s="16" customFormat="1" x14ac:dyDescent="0.25">
      <c r="A52" s="51"/>
      <c r="B52" s="52"/>
      <c r="C52" s="52"/>
      <c r="D52" s="52"/>
      <c r="E52" s="52"/>
      <c r="F52" s="52"/>
      <c r="G52" s="53"/>
    </row>
    <row r="53" spans="1:7" s="16" customFormat="1" x14ac:dyDescent="0.25">
      <c r="A53" s="51"/>
      <c r="B53" s="52"/>
      <c r="C53" s="52"/>
      <c r="D53" s="52"/>
      <c r="E53" s="52"/>
      <c r="F53" s="52"/>
      <c r="G53" s="53"/>
    </row>
    <row r="54" spans="1:7" s="16" customFormat="1" x14ac:dyDescent="0.25">
      <c r="A54" s="51"/>
      <c r="B54" s="52"/>
      <c r="C54" s="52"/>
      <c r="D54" s="52"/>
      <c r="E54" s="52"/>
      <c r="F54" s="52"/>
      <c r="G54" s="53"/>
    </row>
    <row r="55" spans="1:7" s="16" customFormat="1" x14ac:dyDescent="0.25">
      <c r="A55" s="51"/>
      <c r="B55" s="52"/>
      <c r="C55" s="52"/>
      <c r="D55" s="52"/>
      <c r="E55" s="52"/>
      <c r="F55" s="52"/>
      <c r="G55" s="53"/>
    </row>
    <row r="56" spans="1:7" x14ac:dyDescent="0.25">
      <c r="A56" s="51"/>
      <c r="B56" s="52"/>
      <c r="C56" s="52"/>
      <c r="D56" s="52"/>
      <c r="E56" s="52"/>
      <c r="F56" s="52"/>
      <c r="G56" s="53"/>
    </row>
    <row r="57" spans="1:7" x14ac:dyDescent="0.25">
      <c r="A57" s="51"/>
      <c r="B57" s="52"/>
      <c r="C57" s="52"/>
      <c r="D57" s="52"/>
      <c r="E57" s="52"/>
      <c r="F57" s="52"/>
      <c r="G57" s="53"/>
    </row>
    <row r="58" spans="1:7" ht="15.75" thickBot="1" x14ac:dyDescent="0.3">
      <c r="A58" s="54"/>
      <c r="B58" s="55"/>
      <c r="C58" s="55"/>
      <c r="D58" s="55"/>
      <c r="E58" s="55"/>
      <c r="F58" s="55"/>
      <c r="G58" s="56"/>
    </row>
    <row r="59" spans="1:7" ht="15.75" thickTop="1" x14ac:dyDescent="0.25"/>
  </sheetData>
  <sheetProtection sheet="1"/>
  <mergeCells count="33">
    <mergeCell ref="C31:D31"/>
    <mergeCell ref="A34:G58"/>
    <mergeCell ref="C23:D23"/>
    <mergeCell ref="C24:D24"/>
    <mergeCell ref="C25:D25"/>
    <mergeCell ref="C26:D26"/>
    <mergeCell ref="C27:D27"/>
    <mergeCell ref="G14:G31"/>
    <mergeCell ref="C28:D28"/>
    <mergeCell ref="C20:D20"/>
    <mergeCell ref="C21:D21"/>
    <mergeCell ref="C29:D29"/>
    <mergeCell ref="C30:D30"/>
    <mergeCell ref="C22:D22"/>
    <mergeCell ref="C14:D14"/>
    <mergeCell ref="C15:D15"/>
    <mergeCell ref="E12:G13"/>
    <mergeCell ref="A2:C2"/>
    <mergeCell ref="E2:G11"/>
    <mergeCell ref="A3:C3"/>
    <mergeCell ref="A4:C4"/>
    <mergeCell ref="A5:C5"/>
    <mergeCell ref="A6:C6"/>
    <mergeCell ref="A7:C7"/>
    <mergeCell ref="A11:C11"/>
    <mergeCell ref="A8:C8"/>
    <mergeCell ref="A9:C9"/>
    <mergeCell ref="A10:C10"/>
    <mergeCell ref="C17:D17"/>
    <mergeCell ref="C18:D18"/>
    <mergeCell ref="C19:D19"/>
    <mergeCell ref="A12:D13"/>
    <mergeCell ref="C16:D16"/>
  </mergeCells>
  <dataValidations count="2">
    <dataValidation type="list" allowBlank="1" showInputMessage="1" showErrorMessage="1" promptTitle="Spielklasse" prompt="Bitte hier die Spielklasse über das Dropdownmenü auswählen" sqref="E14:E25">
      <formula1>$H$14:$H$18</formula1>
    </dataValidation>
    <dataValidation type="list" allowBlank="1" showInputMessage="1" showErrorMessage="1" promptTitle="Spielklasse" prompt="Bitte hier die Spielklasse über das Dropdownmenü auswählen" sqref="E26:E32">
      <formula1>$H$26:$H$30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 macro="[1]!Makro1">
                <anchor moveWithCells="1">
                  <from>
                    <xdr:col>1</xdr:col>
                    <xdr:colOff>9525</xdr:colOff>
                    <xdr:row>13</xdr:row>
                    <xdr:rowOff>9525</xdr:rowOff>
                  </from>
                  <to>
                    <xdr:col>2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 macro="[1]!Modul2.Makro2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2</xdr:col>
                    <xdr:colOff>9525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 macro="[1]!Makro3">
                <anchor moveWithCells="1">
                  <from>
                    <xdr:col>1</xdr:col>
                    <xdr:colOff>9525</xdr:colOff>
                    <xdr:row>15</xdr:row>
                    <xdr:rowOff>9525</xdr:rowOff>
                  </from>
                  <to>
                    <xdr:col>2</xdr:col>
                    <xdr:colOff>9525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 macro="[1]!Makro4">
                <anchor moveWithCells="1">
                  <from>
                    <xdr:col>1</xdr:col>
                    <xdr:colOff>9525</xdr:colOff>
                    <xdr:row>16</xdr:row>
                    <xdr:rowOff>9525</xdr:rowOff>
                  </from>
                  <to>
                    <xdr:col>2</xdr:col>
                    <xdr:colOff>9525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 macro="[1]!Makro5">
                <anchor moveWithCells="1">
                  <from>
                    <xdr:col>1</xdr:col>
                    <xdr:colOff>9525</xdr:colOff>
                    <xdr:row>17</xdr:row>
                    <xdr:rowOff>9525</xdr:rowOff>
                  </from>
                  <to>
                    <xdr:col>2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 macro="[1]!Makro6">
                <anchor moveWithCells="1">
                  <from>
                    <xdr:col>1</xdr:col>
                    <xdr:colOff>9525</xdr:colOff>
                    <xdr:row>18</xdr:row>
                    <xdr:rowOff>9525</xdr:rowOff>
                  </from>
                  <to>
                    <xdr:col>2</xdr:col>
                    <xdr:colOff>9525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 macro="[1]!Makro7">
                <anchor moveWithCells="1">
                  <from>
                    <xdr:col>1</xdr:col>
                    <xdr:colOff>9525</xdr:colOff>
                    <xdr:row>19</xdr:row>
                    <xdr:rowOff>9525</xdr:rowOff>
                  </from>
                  <to>
                    <xdr:col>2</xdr:col>
                    <xdr:colOff>9525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locked="0" defaultSize="0" autoFill="0" autoLine="0" autoPict="0" macro="[1]!Makro8">
                <anchor moveWithCells="1">
                  <from>
                    <xdr:col>1</xdr:col>
                    <xdr:colOff>9525</xdr:colOff>
                    <xdr:row>20</xdr:row>
                    <xdr:rowOff>9525</xdr:rowOff>
                  </from>
                  <to>
                    <xdr:col>2</xdr:col>
                    <xdr:colOff>9525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 macro="[1]!Makro9">
                <anchor moveWithCells="1">
                  <from>
                    <xdr:col>1</xdr:col>
                    <xdr:colOff>9525</xdr:colOff>
                    <xdr:row>21</xdr:row>
                    <xdr:rowOff>9525</xdr:rowOff>
                  </from>
                  <to>
                    <xdr:col>2</xdr:col>
                    <xdr:colOff>9525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locked="0" defaultSize="0" autoFill="0" autoLine="0" autoPict="0" macro="[1]!Makro10">
                <anchor moveWithCells="1">
                  <from>
                    <xdr:col>1</xdr:col>
                    <xdr:colOff>9525</xdr:colOff>
                    <xdr:row>22</xdr:row>
                    <xdr:rowOff>9525</xdr:rowOff>
                  </from>
                  <to>
                    <xdr:col>2</xdr:col>
                    <xdr:colOff>9525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locked="0" defaultSize="0" autoFill="0" autoLine="0" autoPict="0" macro="[1]!Makro11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2</xdr:col>
                    <xdr:colOff>9525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locked="0" defaultSize="0" autoFill="0" autoLine="0" autoPict="0" macro="[1]!Makro12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2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locked="0" defaultSize="0" autoFill="0" autoLine="0" autoPict="0" macro="[1]!Makro13">
                <anchor moveWithCells="1">
                  <from>
                    <xdr:col>1</xdr:col>
                    <xdr:colOff>9525</xdr:colOff>
                    <xdr:row>25</xdr:row>
                    <xdr:rowOff>9525</xdr:rowOff>
                  </from>
                  <to>
                    <xdr:col>2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locked="0" defaultSize="0" autoFill="0" autoLine="0" autoPict="0" macro="[1]!Makro14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2</xdr:col>
                    <xdr:colOff>9525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locked="0" defaultSize="0" autoFill="0" autoLine="0" autoPict="0" macro="[1]!Makro15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2</xdr:col>
                    <xdr:colOff>9525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locked="0" defaultSize="0" autoFill="0" autoLine="0" autoPict="0" macro="[1]!Makro16">
                <anchor moveWithCells="1">
                  <from>
                    <xdr:col>1</xdr:col>
                    <xdr:colOff>9525</xdr:colOff>
                    <xdr:row>28</xdr:row>
                    <xdr:rowOff>9525</xdr:rowOff>
                  </from>
                  <to>
                    <xdr:col>2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locked="0" defaultSize="0" autoFill="0" autoLine="0" autoPict="0" macro="[1]!Makro17">
                <anchor moveWithCells="1">
                  <from>
                    <xdr:col>1</xdr:col>
                    <xdr:colOff>9525</xdr:colOff>
                    <xdr:row>29</xdr:row>
                    <xdr:rowOff>9525</xdr:rowOff>
                  </from>
                  <to>
                    <xdr:col>2</xdr:col>
                    <xdr:colOff>9525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locked="0" defaultSize="0" autoFill="0" autoLine="0" autoPict="0" macro="[1]!Makro18">
                <anchor moveWithCells="1">
                  <from>
                    <xdr:col>1</xdr:col>
                    <xdr:colOff>0</xdr:colOff>
                    <xdr:row>29</xdr:row>
                    <xdr:rowOff>171450</xdr:rowOff>
                  </from>
                  <to>
                    <xdr:col>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allsorte" prompt="Bitte hier die Ballsorte auswählen!">
          <x14:formula1>
            <xm:f>Ballsorte!$A$1:$A$2</xm:f>
          </x14:formula1>
          <xm:sqref>F14:F32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workbookViewId="0">
      <selection sqref="A1:IV65536"/>
    </sheetView>
  </sheetViews>
  <sheetFormatPr baseColWidth="10" defaultRowHeight="15" x14ac:dyDescent="0.25"/>
  <cols>
    <col min="1" max="16384" width="11.42578125" style="14"/>
  </cols>
  <sheetData>
    <row r="1" spans="1:16" x14ac:dyDescent="0.25">
      <c r="A1" s="23" t="s">
        <v>36</v>
      </c>
      <c r="B1" s="23" t="s">
        <v>37</v>
      </c>
      <c r="C1" s="23" t="s">
        <v>2</v>
      </c>
      <c r="D1" s="23" t="s">
        <v>38</v>
      </c>
      <c r="E1" s="23" t="s">
        <v>39</v>
      </c>
      <c r="F1" s="23" t="s">
        <v>40</v>
      </c>
      <c r="G1" s="23" t="s">
        <v>41</v>
      </c>
      <c r="H1" s="23" t="s">
        <v>42</v>
      </c>
      <c r="I1" s="23" t="s">
        <v>43</v>
      </c>
      <c r="J1" s="23" t="s">
        <v>44</v>
      </c>
      <c r="K1" s="23" t="s">
        <v>45</v>
      </c>
      <c r="L1" s="23" t="s">
        <v>6</v>
      </c>
      <c r="M1" s="23" t="s">
        <v>46</v>
      </c>
      <c r="N1" s="23" t="s">
        <v>47</v>
      </c>
      <c r="O1" s="23" t="s">
        <v>48</v>
      </c>
      <c r="P1" s="23" t="s">
        <v>49</v>
      </c>
    </row>
    <row r="2" spans="1:16" x14ac:dyDescent="0.25">
      <c r="A2" s="14" t="s">
        <v>50</v>
      </c>
      <c r="B2" s="14">
        <v>8</v>
      </c>
      <c r="C2" s="14" t="s">
        <v>51</v>
      </c>
      <c r="D2" s="14" t="s">
        <v>970</v>
      </c>
      <c r="E2" s="14" t="s">
        <v>971</v>
      </c>
      <c r="F2" s="14" t="s">
        <v>53</v>
      </c>
      <c r="G2" s="14" t="s">
        <v>972</v>
      </c>
      <c r="L2" s="14" t="s">
        <v>973</v>
      </c>
      <c r="M2" s="14">
        <v>45138</v>
      </c>
      <c r="N2" s="14" t="s">
        <v>54</v>
      </c>
      <c r="O2" s="14" t="s">
        <v>55</v>
      </c>
      <c r="P2" s="14" t="s">
        <v>56</v>
      </c>
    </row>
    <row r="3" spans="1:16" x14ac:dyDescent="0.25">
      <c r="A3" s="14" t="s">
        <v>57</v>
      </c>
      <c r="B3" s="14">
        <v>9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L3" s="14" t="s">
        <v>65</v>
      </c>
      <c r="M3" s="14">
        <v>44623</v>
      </c>
      <c r="N3" s="14" t="s">
        <v>66</v>
      </c>
      <c r="O3" s="14" t="s">
        <v>55</v>
      </c>
      <c r="P3" s="14" t="s">
        <v>56</v>
      </c>
    </row>
    <row r="4" spans="1:16" x14ac:dyDescent="0.25">
      <c r="A4" s="14" t="s">
        <v>67</v>
      </c>
      <c r="B4" s="14">
        <v>13</v>
      </c>
      <c r="C4" s="14" t="s">
        <v>68</v>
      </c>
      <c r="D4" s="14" t="s">
        <v>974</v>
      </c>
      <c r="E4" s="14" t="s">
        <v>975</v>
      </c>
      <c r="F4" s="14" t="s">
        <v>70</v>
      </c>
      <c r="G4" s="14" t="s">
        <v>976</v>
      </c>
      <c r="L4" s="14" t="s">
        <v>977</v>
      </c>
      <c r="M4" s="14">
        <v>45329</v>
      </c>
      <c r="N4" s="14" t="s">
        <v>54</v>
      </c>
      <c r="O4" s="14" t="s">
        <v>55</v>
      </c>
      <c r="P4" s="14" t="s">
        <v>56</v>
      </c>
    </row>
    <row r="5" spans="1:16" x14ac:dyDescent="0.25">
      <c r="A5" s="14" t="s">
        <v>71</v>
      </c>
      <c r="B5" s="14">
        <v>15</v>
      </c>
      <c r="C5" s="14" t="s">
        <v>72</v>
      </c>
      <c r="D5" s="14" t="s">
        <v>73</v>
      </c>
      <c r="E5" s="14" t="s">
        <v>74</v>
      </c>
      <c r="F5" s="14" t="s">
        <v>75</v>
      </c>
      <c r="H5" s="14" t="s">
        <v>76</v>
      </c>
      <c r="L5" s="14" t="s">
        <v>77</v>
      </c>
      <c r="M5" s="14">
        <v>45131</v>
      </c>
      <c r="N5" s="14" t="s">
        <v>54</v>
      </c>
      <c r="O5" s="14" t="s">
        <v>55</v>
      </c>
      <c r="P5" s="14" t="s">
        <v>56</v>
      </c>
    </row>
    <row r="6" spans="1:16" x14ac:dyDescent="0.25">
      <c r="A6" s="14" t="s">
        <v>78</v>
      </c>
      <c r="B6" s="14">
        <v>21</v>
      </c>
      <c r="C6" s="14" t="s">
        <v>79</v>
      </c>
      <c r="D6" s="14" t="s">
        <v>80</v>
      </c>
      <c r="E6" s="14" t="s">
        <v>81</v>
      </c>
      <c r="F6" s="14" t="s">
        <v>82</v>
      </c>
      <c r="H6" s="14" t="s">
        <v>83</v>
      </c>
      <c r="L6" s="14" t="s">
        <v>84</v>
      </c>
      <c r="M6" s="14">
        <v>47058</v>
      </c>
      <c r="N6" s="14" t="s">
        <v>85</v>
      </c>
      <c r="O6" s="14" t="s">
        <v>55</v>
      </c>
      <c r="P6" s="14" t="s">
        <v>56</v>
      </c>
    </row>
    <row r="7" spans="1:16" x14ac:dyDescent="0.25">
      <c r="A7" s="14" t="s">
        <v>86</v>
      </c>
      <c r="B7" s="14">
        <v>23</v>
      </c>
      <c r="C7" s="14" t="s">
        <v>87</v>
      </c>
      <c r="D7" s="14" t="s">
        <v>88</v>
      </c>
      <c r="E7" s="14" t="s">
        <v>89</v>
      </c>
      <c r="F7" s="14" t="s">
        <v>90</v>
      </c>
      <c r="H7" s="14" t="s">
        <v>91</v>
      </c>
      <c r="L7" s="14" t="s">
        <v>978</v>
      </c>
      <c r="M7" s="14">
        <v>46236</v>
      </c>
      <c r="N7" s="14" t="s">
        <v>92</v>
      </c>
      <c r="O7" s="14" t="s">
        <v>55</v>
      </c>
      <c r="P7" s="14" t="s">
        <v>56</v>
      </c>
    </row>
    <row r="8" spans="1:16" x14ac:dyDescent="0.25">
      <c r="A8" s="14" t="s">
        <v>93</v>
      </c>
      <c r="B8" s="14">
        <v>41</v>
      </c>
      <c r="C8" s="14" t="s">
        <v>94</v>
      </c>
      <c r="D8" s="14" t="s">
        <v>95</v>
      </c>
      <c r="E8" s="14" t="s">
        <v>96</v>
      </c>
      <c r="F8" s="14" t="s">
        <v>97</v>
      </c>
      <c r="H8" s="14" t="s">
        <v>98</v>
      </c>
      <c r="I8" s="14" t="s">
        <v>99</v>
      </c>
      <c r="K8" s="14" t="s">
        <v>100</v>
      </c>
      <c r="L8" s="14" t="s">
        <v>101</v>
      </c>
      <c r="M8" s="14">
        <v>47058</v>
      </c>
      <c r="N8" s="14" t="s">
        <v>85</v>
      </c>
      <c r="O8" s="14" t="s">
        <v>55</v>
      </c>
      <c r="P8" s="14" t="s">
        <v>56</v>
      </c>
    </row>
    <row r="9" spans="1:16" x14ac:dyDescent="0.25">
      <c r="A9" s="14" t="s">
        <v>102</v>
      </c>
      <c r="B9" s="14">
        <v>48</v>
      </c>
      <c r="C9" s="14" t="s">
        <v>103</v>
      </c>
      <c r="D9" s="14" t="s">
        <v>979</v>
      </c>
      <c r="E9" s="14" t="s">
        <v>980</v>
      </c>
      <c r="F9" s="14" t="s">
        <v>981</v>
      </c>
      <c r="G9" s="14" t="s">
        <v>982</v>
      </c>
      <c r="L9" s="14" t="s">
        <v>983</v>
      </c>
      <c r="M9" s="14">
        <v>45481</v>
      </c>
      <c r="N9" s="14" t="s">
        <v>115</v>
      </c>
      <c r="O9" s="14" t="s">
        <v>55</v>
      </c>
      <c r="P9" s="14" t="s">
        <v>56</v>
      </c>
    </row>
    <row r="10" spans="1:16" x14ac:dyDescent="0.25">
      <c r="A10" s="14" t="s">
        <v>105</v>
      </c>
      <c r="B10" s="14">
        <v>61</v>
      </c>
      <c r="C10" s="14" t="s">
        <v>106</v>
      </c>
      <c r="D10" s="14" t="s">
        <v>107</v>
      </c>
      <c r="E10" s="14" t="s">
        <v>108</v>
      </c>
      <c r="F10" s="14" t="s">
        <v>984</v>
      </c>
      <c r="G10" s="14" t="s">
        <v>109</v>
      </c>
      <c r="L10" s="14" t="s">
        <v>110</v>
      </c>
      <c r="M10" s="14">
        <v>45772</v>
      </c>
      <c r="N10" s="14" t="s">
        <v>111</v>
      </c>
      <c r="O10" s="14" t="s">
        <v>55</v>
      </c>
      <c r="P10" s="14" t="s">
        <v>56</v>
      </c>
    </row>
    <row r="11" spans="1:16" x14ac:dyDescent="0.25">
      <c r="A11" s="14" t="s">
        <v>112</v>
      </c>
      <c r="B11" s="14">
        <v>63</v>
      </c>
      <c r="C11" s="14" t="s">
        <v>113</v>
      </c>
      <c r="D11" s="14" t="s">
        <v>985</v>
      </c>
      <c r="E11" s="14" t="s">
        <v>986</v>
      </c>
      <c r="F11" s="14" t="s">
        <v>114</v>
      </c>
      <c r="H11" s="14" t="s">
        <v>987</v>
      </c>
      <c r="L11" s="14" t="s">
        <v>988</v>
      </c>
      <c r="M11" s="14">
        <v>46485</v>
      </c>
      <c r="N11" s="14" t="s">
        <v>398</v>
      </c>
      <c r="O11" s="14" t="s">
        <v>55</v>
      </c>
      <c r="P11" s="14" t="s">
        <v>56</v>
      </c>
    </row>
    <row r="12" spans="1:16" x14ac:dyDescent="0.25">
      <c r="A12" s="14" t="s">
        <v>116</v>
      </c>
      <c r="B12" s="14">
        <v>68</v>
      </c>
      <c r="C12" s="14" t="s">
        <v>117</v>
      </c>
      <c r="D12" s="14" t="s">
        <v>118</v>
      </c>
      <c r="E12" s="14" t="s">
        <v>119</v>
      </c>
      <c r="F12" s="14" t="s">
        <v>120</v>
      </c>
      <c r="G12" s="14" t="s">
        <v>121</v>
      </c>
      <c r="L12" s="14" t="s">
        <v>122</v>
      </c>
      <c r="M12" s="14">
        <v>47228</v>
      </c>
      <c r="N12" s="14" t="s">
        <v>85</v>
      </c>
      <c r="O12" s="14" t="s">
        <v>55</v>
      </c>
      <c r="P12" s="14" t="s">
        <v>56</v>
      </c>
    </row>
    <row r="13" spans="1:16" x14ac:dyDescent="0.25">
      <c r="A13" s="14" t="s">
        <v>123</v>
      </c>
      <c r="B13" s="14">
        <v>74</v>
      </c>
      <c r="C13" s="14" t="s">
        <v>124</v>
      </c>
      <c r="D13" s="14" t="s">
        <v>125</v>
      </c>
      <c r="E13" s="14" t="s">
        <v>126</v>
      </c>
      <c r="F13" s="14" t="s">
        <v>127</v>
      </c>
      <c r="H13" s="14" t="s">
        <v>128</v>
      </c>
      <c r="L13" s="14" t="s">
        <v>129</v>
      </c>
      <c r="M13" s="14">
        <v>45897</v>
      </c>
      <c r="N13" s="14" t="s">
        <v>130</v>
      </c>
      <c r="O13" s="14" t="s">
        <v>55</v>
      </c>
      <c r="P13" s="14" t="s">
        <v>56</v>
      </c>
    </row>
    <row r="14" spans="1:16" x14ac:dyDescent="0.25">
      <c r="A14" s="14" t="s">
        <v>131</v>
      </c>
      <c r="B14" s="14">
        <v>75</v>
      </c>
      <c r="C14" s="14" t="s">
        <v>132</v>
      </c>
      <c r="D14" s="14" t="s">
        <v>133</v>
      </c>
      <c r="E14" s="14" t="s">
        <v>134</v>
      </c>
      <c r="F14" s="14" t="s">
        <v>135</v>
      </c>
      <c r="H14" s="14" t="s">
        <v>136</v>
      </c>
      <c r="L14" s="14" t="s">
        <v>137</v>
      </c>
      <c r="M14" s="14">
        <v>45359</v>
      </c>
      <c r="N14" s="14" t="s">
        <v>54</v>
      </c>
      <c r="O14" s="14" t="s">
        <v>55</v>
      </c>
      <c r="P14" s="14" t="s">
        <v>56</v>
      </c>
    </row>
    <row r="15" spans="1:16" x14ac:dyDescent="0.25">
      <c r="A15" s="14" t="s">
        <v>138</v>
      </c>
      <c r="B15" s="14">
        <v>81</v>
      </c>
      <c r="C15" s="14" t="s">
        <v>139</v>
      </c>
      <c r="D15" s="14" t="s">
        <v>140</v>
      </c>
      <c r="E15" s="14" t="s">
        <v>96</v>
      </c>
      <c r="F15" s="14" t="s">
        <v>141</v>
      </c>
      <c r="G15" s="14" t="s">
        <v>142</v>
      </c>
      <c r="L15" s="14" t="s">
        <v>143</v>
      </c>
      <c r="M15" s="14">
        <v>46047</v>
      </c>
      <c r="N15" s="14" t="s">
        <v>144</v>
      </c>
      <c r="O15" s="14" t="s">
        <v>55</v>
      </c>
      <c r="P15" s="14" t="s">
        <v>56</v>
      </c>
    </row>
    <row r="16" spans="1:16" x14ac:dyDescent="0.25">
      <c r="A16" s="14" t="s">
        <v>151</v>
      </c>
      <c r="B16" s="14">
        <v>104</v>
      </c>
      <c r="C16" s="14" t="s">
        <v>152</v>
      </c>
      <c r="D16" s="14" t="s">
        <v>153</v>
      </c>
      <c r="E16" s="14" t="s">
        <v>154</v>
      </c>
      <c r="F16" s="14" t="s">
        <v>989</v>
      </c>
      <c r="G16" s="14" t="s">
        <v>155</v>
      </c>
      <c r="H16" s="14" t="s">
        <v>156</v>
      </c>
      <c r="L16" s="14" t="s">
        <v>157</v>
      </c>
      <c r="M16" s="14">
        <v>47574</v>
      </c>
      <c r="N16" s="14" t="s">
        <v>158</v>
      </c>
      <c r="O16" s="14" t="s">
        <v>55</v>
      </c>
      <c r="P16" s="14" t="s">
        <v>56</v>
      </c>
    </row>
    <row r="17" spans="1:16" x14ac:dyDescent="0.25">
      <c r="A17" s="14" t="s">
        <v>159</v>
      </c>
      <c r="B17" s="14">
        <v>107</v>
      </c>
      <c r="C17" s="14" t="s">
        <v>160</v>
      </c>
      <c r="D17" s="14" t="s">
        <v>161</v>
      </c>
      <c r="E17" s="14" t="s">
        <v>162</v>
      </c>
      <c r="F17" s="14" t="s">
        <v>163</v>
      </c>
      <c r="G17" s="14" t="s">
        <v>164</v>
      </c>
      <c r="H17" s="14" t="s">
        <v>165</v>
      </c>
      <c r="L17" s="14" t="s">
        <v>166</v>
      </c>
      <c r="M17" s="14">
        <v>45891</v>
      </c>
      <c r="N17" s="14" t="s">
        <v>130</v>
      </c>
      <c r="O17" s="14" t="s">
        <v>55</v>
      </c>
      <c r="P17" s="14" t="s">
        <v>56</v>
      </c>
    </row>
    <row r="18" spans="1:16" x14ac:dyDescent="0.25">
      <c r="A18" s="14" t="s">
        <v>167</v>
      </c>
      <c r="B18" s="14">
        <v>120</v>
      </c>
      <c r="C18" s="14" t="s">
        <v>168</v>
      </c>
      <c r="D18" s="14" t="s">
        <v>169</v>
      </c>
      <c r="E18" s="14" t="s">
        <v>170</v>
      </c>
      <c r="F18" s="14" t="s">
        <v>171</v>
      </c>
      <c r="G18" s="14" t="s">
        <v>172</v>
      </c>
      <c r="H18" s="14" t="s">
        <v>173</v>
      </c>
      <c r="L18" s="14" t="s">
        <v>174</v>
      </c>
      <c r="M18" s="14">
        <v>45141</v>
      </c>
      <c r="N18" s="14" t="s">
        <v>54</v>
      </c>
      <c r="O18" s="14" t="s">
        <v>55</v>
      </c>
      <c r="P18" s="14" t="s">
        <v>56</v>
      </c>
    </row>
    <row r="19" spans="1:16" x14ac:dyDescent="0.25">
      <c r="A19" s="14" t="s">
        <v>175</v>
      </c>
      <c r="B19" s="14">
        <v>122</v>
      </c>
      <c r="C19" s="14" t="s">
        <v>176</v>
      </c>
      <c r="D19" s="14" t="s">
        <v>990</v>
      </c>
      <c r="E19" s="14" t="s">
        <v>991</v>
      </c>
      <c r="F19" s="14" t="s">
        <v>178</v>
      </c>
      <c r="G19" s="14" t="s">
        <v>992</v>
      </c>
      <c r="L19" s="14" t="s">
        <v>993</v>
      </c>
      <c r="M19" s="14">
        <v>48145</v>
      </c>
      <c r="N19" s="14" t="s">
        <v>482</v>
      </c>
      <c r="O19" s="14" t="s">
        <v>55</v>
      </c>
      <c r="P19" s="14" t="s">
        <v>56</v>
      </c>
    </row>
    <row r="20" spans="1:16" x14ac:dyDescent="0.25">
      <c r="A20" s="14" t="s">
        <v>179</v>
      </c>
      <c r="B20" s="14">
        <v>133</v>
      </c>
      <c r="C20" s="14" t="s">
        <v>180</v>
      </c>
      <c r="D20" s="14" t="s">
        <v>899</v>
      </c>
      <c r="E20" s="14" t="s">
        <v>788</v>
      </c>
      <c r="F20" s="14" t="s">
        <v>182</v>
      </c>
      <c r="G20" s="14" t="s">
        <v>900</v>
      </c>
      <c r="L20" s="14" t="s">
        <v>901</v>
      </c>
      <c r="M20" s="14">
        <v>46117</v>
      </c>
      <c r="N20" s="14" t="s">
        <v>144</v>
      </c>
      <c r="O20" s="14" t="s">
        <v>55</v>
      </c>
      <c r="P20" s="14" t="s">
        <v>56</v>
      </c>
    </row>
    <row r="21" spans="1:16" x14ac:dyDescent="0.25">
      <c r="A21" s="14" t="s">
        <v>183</v>
      </c>
      <c r="B21" s="14">
        <v>136</v>
      </c>
      <c r="C21" s="14" t="s">
        <v>184</v>
      </c>
      <c r="D21" s="14" t="s">
        <v>185</v>
      </c>
      <c r="E21" s="14" t="s">
        <v>186</v>
      </c>
      <c r="F21" s="14" t="s">
        <v>187</v>
      </c>
      <c r="G21" s="14" t="s">
        <v>188</v>
      </c>
      <c r="H21" s="14" t="s">
        <v>189</v>
      </c>
      <c r="L21" s="14" t="s">
        <v>190</v>
      </c>
      <c r="M21" s="14">
        <v>46286</v>
      </c>
      <c r="N21" s="14" t="s">
        <v>191</v>
      </c>
      <c r="O21" s="14" t="s">
        <v>55</v>
      </c>
      <c r="P21" s="14" t="s">
        <v>56</v>
      </c>
    </row>
    <row r="22" spans="1:16" x14ac:dyDescent="0.25">
      <c r="A22" s="14" t="s">
        <v>192</v>
      </c>
      <c r="B22" s="14">
        <v>146</v>
      </c>
      <c r="C22" s="14" t="s">
        <v>193</v>
      </c>
      <c r="D22" s="14" t="s">
        <v>194</v>
      </c>
      <c r="E22" s="14" t="s">
        <v>195</v>
      </c>
      <c r="F22" s="14" t="s">
        <v>196</v>
      </c>
      <c r="G22" s="14" t="s">
        <v>197</v>
      </c>
      <c r="H22" s="14" t="s">
        <v>198</v>
      </c>
      <c r="L22" s="14" t="s">
        <v>199</v>
      </c>
      <c r="M22" s="14">
        <v>59348</v>
      </c>
      <c r="N22" s="14" t="s">
        <v>200</v>
      </c>
      <c r="O22" s="14" t="s">
        <v>55</v>
      </c>
      <c r="P22" s="14" t="s">
        <v>56</v>
      </c>
    </row>
    <row r="23" spans="1:16" x14ac:dyDescent="0.25">
      <c r="A23" s="14" t="s">
        <v>201</v>
      </c>
      <c r="B23" s="14">
        <v>150</v>
      </c>
      <c r="C23" s="14" t="s">
        <v>202</v>
      </c>
      <c r="D23" s="14" t="s">
        <v>994</v>
      </c>
      <c r="E23" s="14" t="s">
        <v>107</v>
      </c>
      <c r="F23" s="14" t="s">
        <v>995</v>
      </c>
      <c r="G23" s="14" t="s">
        <v>996</v>
      </c>
      <c r="L23" s="14" t="s">
        <v>997</v>
      </c>
      <c r="M23" s="14">
        <v>44789</v>
      </c>
      <c r="N23" s="14" t="s">
        <v>762</v>
      </c>
      <c r="O23" s="14" t="s">
        <v>55</v>
      </c>
      <c r="P23" s="14" t="s">
        <v>56</v>
      </c>
    </row>
    <row r="24" spans="1:16" x14ac:dyDescent="0.25">
      <c r="A24" s="14" t="s">
        <v>203</v>
      </c>
      <c r="B24" s="14">
        <v>167</v>
      </c>
      <c r="C24" s="14" t="s">
        <v>204</v>
      </c>
      <c r="D24" s="14" t="s">
        <v>205</v>
      </c>
      <c r="E24" s="14" t="s">
        <v>206</v>
      </c>
      <c r="F24" s="14" t="s">
        <v>207</v>
      </c>
      <c r="G24" s="14" t="s">
        <v>208</v>
      </c>
      <c r="I24" s="14" t="s">
        <v>209</v>
      </c>
      <c r="K24" s="14" t="s">
        <v>210</v>
      </c>
      <c r="L24" s="14" t="s">
        <v>211</v>
      </c>
      <c r="M24" s="14">
        <v>48599</v>
      </c>
      <c r="N24" s="14" t="s">
        <v>212</v>
      </c>
      <c r="O24" s="14" t="s">
        <v>55</v>
      </c>
      <c r="P24" s="14" t="s">
        <v>56</v>
      </c>
    </row>
    <row r="25" spans="1:16" x14ac:dyDescent="0.25">
      <c r="A25" s="14" t="s">
        <v>213</v>
      </c>
      <c r="B25" s="14">
        <v>169</v>
      </c>
      <c r="C25" s="14" t="s">
        <v>214</v>
      </c>
      <c r="D25" s="14" t="s">
        <v>998</v>
      </c>
      <c r="E25" s="14" t="s">
        <v>181</v>
      </c>
      <c r="F25" s="14" t="s">
        <v>999</v>
      </c>
      <c r="G25" s="14" t="s">
        <v>1000</v>
      </c>
      <c r="H25" s="14" t="s">
        <v>1001</v>
      </c>
      <c r="L25" s="14" t="s">
        <v>1002</v>
      </c>
      <c r="M25" s="14">
        <v>48282</v>
      </c>
      <c r="N25" s="14" t="s">
        <v>216</v>
      </c>
      <c r="O25" s="14" t="s">
        <v>55</v>
      </c>
      <c r="P25" s="14" t="s">
        <v>56</v>
      </c>
    </row>
    <row r="26" spans="1:16" x14ac:dyDescent="0.25">
      <c r="A26" s="14" t="s">
        <v>217</v>
      </c>
      <c r="B26" s="14">
        <v>172</v>
      </c>
      <c r="C26" s="14" t="s">
        <v>218</v>
      </c>
      <c r="D26" s="14" t="s">
        <v>219</v>
      </c>
      <c r="E26" s="14" t="s">
        <v>220</v>
      </c>
      <c r="F26" s="14" t="s">
        <v>221</v>
      </c>
      <c r="G26" s="14" t="s">
        <v>222</v>
      </c>
      <c r="H26" s="14" t="s">
        <v>223</v>
      </c>
      <c r="J26" s="14" t="s">
        <v>224</v>
      </c>
      <c r="L26" s="14" t="s">
        <v>225</v>
      </c>
      <c r="M26" s="14">
        <v>48624</v>
      </c>
      <c r="N26" s="14" t="s">
        <v>226</v>
      </c>
      <c r="O26" s="14" t="s">
        <v>55</v>
      </c>
      <c r="P26" s="14" t="s">
        <v>56</v>
      </c>
    </row>
    <row r="27" spans="1:16" x14ac:dyDescent="0.25">
      <c r="A27" s="14" t="s">
        <v>227</v>
      </c>
      <c r="B27" s="14">
        <v>176</v>
      </c>
      <c r="C27" s="14" t="s">
        <v>228</v>
      </c>
      <c r="D27" s="14" t="s">
        <v>229</v>
      </c>
      <c r="E27" s="14" t="s">
        <v>230</v>
      </c>
      <c r="F27" s="14" t="s">
        <v>231</v>
      </c>
      <c r="G27" s="14" t="s">
        <v>232</v>
      </c>
      <c r="L27" s="14" t="s">
        <v>233</v>
      </c>
      <c r="M27" s="14">
        <v>45663</v>
      </c>
      <c r="N27" s="14" t="s">
        <v>234</v>
      </c>
      <c r="O27" s="14" t="s">
        <v>55</v>
      </c>
      <c r="P27" s="14" t="s">
        <v>56</v>
      </c>
    </row>
    <row r="28" spans="1:16" x14ac:dyDescent="0.25">
      <c r="A28" s="14" t="s">
        <v>235</v>
      </c>
      <c r="B28" s="14">
        <v>177</v>
      </c>
      <c r="C28" s="14" t="s">
        <v>236</v>
      </c>
      <c r="D28" s="14" t="s">
        <v>237</v>
      </c>
      <c r="E28" s="14" t="s">
        <v>146</v>
      </c>
      <c r="F28" s="14" t="s">
        <v>1003</v>
      </c>
      <c r="G28" s="14" t="s">
        <v>238</v>
      </c>
      <c r="L28" s="14" t="s">
        <v>239</v>
      </c>
      <c r="M28" s="14">
        <v>45701</v>
      </c>
      <c r="N28" s="14" t="s">
        <v>150</v>
      </c>
      <c r="O28" s="14" t="s">
        <v>55</v>
      </c>
      <c r="P28" s="14" t="s">
        <v>56</v>
      </c>
    </row>
    <row r="29" spans="1:16" x14ac:dyDescent="0.25">
      <c r="A29" s="14" t="s">
        <v>240</v>
      </c>
      <c r="B29" s="14">
        <v>180</v>
      </c>
      <c r="C29" s="14" t="s">
        <v>241</v>
      </c>
      <c r="D29" s="14" t="s">
        <v>902</v>
      </c>
      <c r="E29" s="14" t="s">
        <v>903</v>
      </c>
      <c r="F29" s="14" t="s">
        <v>904</v>
      </c>
      <c r="G29" s="14" t="s">
        <v>905</v>
      </c>
      <c r="L29" s="14" t="s">
        <v>906</v>
      </c>
      <c r="M29" s="14">
        <v>45309</v>
      </c>
      <c r="N29" s="14" t="s">
        <v>54</v>
      </c>
      <c r="O29" s="14" t="s">
        <v>55</v>
      </c>
      <c r="P29" s="14" t="s">
        <v>56</v>
      </c>
    </row>
    <row r="30" spans="1:16" x14ac:dyDescent="0.25">
      <c r="A30" s="14" t="s">
        <v>242</v>
      </c>
      <c r="B30" s="14">
        <v>182</v>
      </c>
      <c r="C30" s="14" t="s">
        <v>243</v>
      </c>
      <c r="D30" s="14" t="s">
        <v>244</v>
      </c>
      <c r="E30" s="14" t="s">
        <v>245</v>
      </c>
      <c r="F30" s="14" t="s">
        <v>246</v>
      </c>
      <c r="H30" s="14" t="s">
        <v>247</v>
      </c>
      <c r="L30" s="14" t="s">
        <v>248</v>
      </c>
      <c r="M30" s="14">
        <v>48431</v>
      </c>
      <c r="N30" s="14" t="s">
        <v>249</v>
      </c>
      <c r="O30" s="14" t="s">
        <v>55</v>
      </c>
      <c r="P30" s="14" t="s">
        <v>56</v>
      </c>
    </row>
    <row r="31" spans="1:16" x14ac:dyDescent="0.25">
      <c r="A31" s="14" t="s">
        <v>250</v>
      </c>
      <c r="B31" s="14">
        <v>186</v>
      </c>
      <c r="C31" s="14" t="s">
        <v>251</v>
      </c>
      <c r="D31" s="14" t="s">
        <v>252</v>
      </c>
      <c r="E31" s="14" t="s">
        <v>253</v>
      </c>
      <c r="F31" s="14" t="s">
        <v>254</v>
      </c>
      <c r="G31" s="14" t="s">
        <v>255</v>
      </c>
      <c r="H31" s="14" t="s">
        <v>256</v>
      </c>
      <c r="L31" s="14" t="s">
        <v>257</v>
      </c>
      <c r="M31" s="14">
        <v>45669</v>
      </c>
      <c r="N31" s="14" t="s">
        <v>150</v>
      </c>
      <c r="O31" s="14" t="s">
        <v>55</v>
      </c>
      <c r="P31" s="14" t="s">
        <v>56</v>
      </c>
    </row>
    <row r="32" spans="1:16" x14ac:dyDescent="0.25">
      <c r="A32" s="14" t="s">
        <v>258</v>
      </c>
      <c r="B32" s="14">
        <v>188</v>
      </c>
      <c r="C32" s="14" t="s">
        <v>259</v>
      </c>
      <c r="D32" s="14" t="s">
        <v>260</v>
      </c>
      <c r="E32" s="14" t="s">
        <v>146</v>
      </c>
      <c r="F32" s="14" t="s">
        <v>261</v>
      </c>
      <c r="G32" s="14" t="s">
        <v>262</v>
      </c>
      <c r="L32" s="14" t="s">
        <v>263</v>
      </c>
      <c r="M32" s="14">
        <v>47506</v>
      </c>
      <c r="N32" s="14" t="s">
        <v>264</v>
      </c>
      <c r="O32" s="14" t="s">
        <v>55</v>
      </c>
      <c r="P32" s="14" t="s">
        <v>56</v>
      </c>
    </row>
    <row r="33" spans="1:16" x14ac:dyDescent="0.25">
      <c r="A33" s="14" t="s">
        <v>265</v>
      </c>
      <c r="B33" s="14">
        <v>199</v>
      </c>
      <c r="C33" s="14" t="s">
        <v>266</v>
      </c>
      <c r="D33" s="14" t="s">
        <v>1004</v>
      </c>
      <c r="E33" s="14" t="s">
        <v>1005</v>
      </c>
      <c r="F33" s="14" t="s">
        <v>1006</v>
      </c>
      <c r="G33" s="14" t="s">
        <v>1007</v>
      </c>
      <c r="L33" s="14" t="s">
        <v>1008</v>
      </c>
      <c r="M33" s="14">
        <v>46562</v>
      </c>
      <c r="N33" s="14" t="s">
        <v>540</v>
      </c>
      <c r="O33" s="14" t="s">
        <v>55</v>
      </c>
      <c r="P33" s="14" t="s">
        <v>56</v>
      </c>
    </row>
    <row r="34" spans="1:16" x14ac:dyDescent="0.25">
      <c r="A34" s="14" t="s">
        <v>268</v>
      </c>
      <c r="B34" s="14">
        <v>204</v>
      </c>
      <c r="C34" s="14" t="s">
        <v>269</v>
      </c>
      <c r="D34" s="14" t="s">
        <v>270</v>
      </c>
      <c r="E34" s="14" t="s">
        <v>119</v>
      </c>
      <c r="F34" s="14" t="s">
        <v>271</v>
      </c>
      <c r="G34" s="14" t="s">
        <v>272</v>
      </c>
      <c r="H34" s="14" t="s">
        <v>273</v>
      </c>
      <c r="L34" s="14" t="s">
        <v>274</v>
      </c>
      <c r="M34" s="14">
        <v>44577</v>
      </c>
      <c r="N34" s="14" t="s">
        <v>275</v>
      </c>
      <c r="O34" s="14" t="s">
        <v>55</v>
      </c>
      <c r="P34" s="14" t="s">
        <v>56</v>
      </c>
    </row>
    <row r="35" spans="1:16" x14ac:dyDescent="0.25">
      <c r="A35" s="14" t="s">
        <v>276</v>
      </c>
      <c r="B35" s="14">
        <v>205</v>
      </c>
      <c r="C35" s="14" t="s">
        <v>277</v>
      </c>
      <c r="D35" s="14" t="s">
        <v>278</v>
      </c>
      <c r="E35" s="14" t="s">
        <v>52</v>
      </c>
      <c r="F35" s="14" t="s">
        <v>279</v>
      </c>
      <c r="G35" s="14" t="s">
        <v>280</v>
      </c>
      <c r="H35" s="14" t="s">
        <v>907</v>
      </c>
      <c r="L35" s="14" t="s">
        <v>281</v>
      </c>
      <c r="M35" s="14">
        <v>45481</v>
      </c>
      <c r="N35" s="14" t="s">
        <v>115</v>
      </c>
      <c r="O35" s="14" t="s">
        <v>55</v>
      </c>
      <c r="P35" s="14" t="s">
        <v>56</v>
      </c>
    </row>
    <row r="36" spans="1:16" x14ac:dyDescent="0.25">
      <c r="A36" s="14" t="s">
        <v>282</v>
      </c>
      <c r="B36" s="14">
        <v>239</v>
      </c>
      <c r="C36" s="14" t="s">
        <v>283</v>
      </c>
      <c r="D36" s="14" t="s">
        <v>1009</v>
      </c>
      <c r="E36" s="14" t="s">
        <v>1010</v>
      </c>
      <c r="F36" s="14" t="s">
        <v>1011</v>
      </c>
      <c r="G36" s="14" t="s">
        <v>1012</v>
      </c>
      <c r="L36" s="14" t="s">
        <v>1013</v>
      </c>
      <c r="M36" s="14">
        <v>48599</v>
      </c>
      <c r="N36" s="14" t="s">
        <v>284</v>
      </c>
      <c r="O36" s="14" t="s">
        <v>55</v>
      </c>
      <c r="P36" s="14" t="s">
        <v>56</v>
      </c>
    </row>
    <row r="37" spans="1:16" x14ac:dyDescent="0.25">
      <c r="A37" s="14" t="s">
        <v>285</v>
      </c>
      <c r="B37" s="14">
        <v>246</v>
      </c>
      <c r="C37" s="14" t="s">
        <v>286</v>
      </c>
      <c r="D37" s="14" t="s">
        <v>287</v>
      </c>
      <c r="E37" s="14" t="s">
        <v>288</v>
      </c>
      <c r="F37" s="14" t="s">
        <v>289</v>
      </c>
      <c r="G37" s="14" t="s">
        <v>290</v>
      </c>
      <c r="H37" s="14" t="s">
        <v>291</v>
      </c>
      <c r="L37" s="14" t="s">
        <v>292</v>
      </c>
      <c r="M37" s="14">
        <v>47259</v>
      </c>
      <c r="N37" s="14" t="s">
        <v>85</v>
      </c>
      <c r="O37" s="14" t="s">
        <v>55</v>
      </c>
      <c r="P37" s="14" t="s">
        <v>56</v>
      </c>
    </row>
    <row r="38" spans="1:16" x14ac:dyDescent="0.25">
      <c r="A38" s="14" t="s">
        <v>293</v>
      </c>
      <c r="B38" s="14">
        <v>261</v>
      </c>
      <c r="C38" s="14" t="s">
        <v>294</v>
      </c>
      <c r="D38" s="14" t="s">
        <v>295</v>
      </c>
      <c r="E38" s="14" t="s">
        <v>296</v>
      </c>
      <c r="F38" s="14" t="s">
        <v>297</v>
      </c>
      <c r="G38" s="14" t="s">
        <v>908</v>
      </c>
      <c r="H38" s="14" t="s">
        <v>298</v>
      </c>
      <c r="L38" s="14" t="s">
        <v>909</v>
      </c>
      <c r="M38" s="14">
        <v>45141</v>
      </c>
      <c r="N38" s="14" t="s">
        <v>54</v>
      </c>
      <c r="O38" s="14" t="s">
        <v>55</v>
      </c>
      <c r="P38" s="14" t="s">
        <v>56</v>
      </c>
    </row>
    <row r="39" spans="1:16" x14ac:dyDescent="0.25">
      <c r="A39" s="14" t="s">
        <v>299</v>
      </c>
      <c r="B39" s="14">
        <v>274</v>
      </c>
      <c r="C39" s="14" t="s">
        <v>300</v>
      </c>
      <c r="D39" s="14" t="s">
        <v>301</v>
      </c>
      <c r="E39" s="14" t="s">
        <v>170</v>
      </c>
      <c r="F39" s="14" t="s">
        <v>302</v>
      </c>
      <c r="G39" s="14" t="s">
        <v>1014</v>
      </c>
      <c r="H39" s="14" t="s">
        <v>1015</v>
      </c>
      <c r="L39" s="14" t="s">
        <v>303</v>
      </c>
      <c r="M39" s="14">
        <v>44577</v>
      </c>
      <c r="N39" s="14" t="s">
        <v>275</v>
      </c>
      <c r="O39" s="14" t="s">
        <v>55</v>
      </c>
      <c r="P39" s="14" t="s">
        <v>56</v>
      </c>
    </row>
    <row r="40" spans="1:16" x14ac:dyDescent="0.25">
      <c r="A40" s="14" t="s">
        <v>304</v>
      </c>
      <c r="B40" s="14">
        <v>277</v>
      </c>
      <c r="C40" s="14" t="s">
        <v>305</v>
      </c>
      <c r="D40" s="14" t="s">
        <v>306</v>
      </c>
      <c r="E40" s="14" t="s">
        <v>195</v>
      </c>
      <c r="F40" s="14" t="s">
        <v>307</v>
      </c>
      <c r="H40" s="14" t="s">
        <v>308</v>
      </c>
      <c r="L40" s="14" t="s">
        <v>309</v>
      </c>
      <c r="M40" s="14">
        <v>46244</v>
      </c>
      <c r="N40" s="14" t="s">
        <v>310</v>
      </c>
      <c r="O40" s="14" t="s">
        <v>55</v>
      </c>
      <c r="P40" s="14" t="s">
        <v>56</v>
      </c>
    </row>
    <row r="41" spans="1:16" x14ac:dyDescent="0.25">
      <c r="A41" s="14" t="s">
        <v>311</v>
      </c>
      <c r="B41" s="14">
        <v>281</v>
      </c>
      <c r="C41" s="14" t="s">
        <v>312</v>
      </c>
      <c r="D41" s="14" t="s">
        <v>313</v>
      </c>
      <c r="E41" s="14" t="s">
        <v>314</v>
      </c>
      <c r="F41" s="14" t="s">
        <v>315</v>
      </c>
      <c r="H41" s="14" t="s">
        <v>316</v>
      </c>
      <c r="I41" s="14" t="s">
        <v>317</v>
      </c>
      <c r="L41" s="14" t="s">
        <v>318</v>
      </c>
      <c r="M41" s="14">
        <v>46414</v>
      </c>
      <c r="N41" s="14" t="s">
        <v>319</v>
      </c>
      <c r="O41" s="14" t="s">
        <v>55</v>
      </c>
      <c r="P41" s="14" t="s">
        <v>56</v>
      </c>
    </row>
    <row r="42" spans="1:16" x14ac:dyDescent="0.25">
      <c r="A42" s="14" t="s">
        <v>320</v>
      </c>
      <c r="B42" s="14">
        <v>282</v>
      </c>
      <c r="C42" s="14" t="s">
        <v>321</v>
      </c>
      <c r="D42" s="14" t="s">
        <v>1016</v>
      </c>
      <c r="E42" s="14" t="s">
        <v>1017</v>
      </c>
      <c r="F42" s="14" t="s">
        <v>322</v>
      </c>
      <c r="G42" s="14" t="s">
        <v>1018</v>
      </c>
      <c r="L42" s="14" t="s">
        <v>1019</v>
      </c>
      <c r="M42" s="14">
        <v>45739</v>
      </c>
      <c r="N42" s="14" t="s">
        <v>323</v>
      </c>
      <c r="O42" s="14" t="s">
        <v>55</v>
      </c>
      <c r="P42" s="14" t="s">
        <v>56</v>
      </c>
    </row>
    <row r="43" spans="1:16" x14ac:dyDescent="0.25">
      <c r="A43" s="14" t="s">
        <v>324</v>
      </c>
      <c r="B43" s="14">
        <v>286</v>
      </c>
      <c r="C43" s="14" t="s">
        <v>325</v>
      </c>
      <c r="D43" s="14" t="s">
        <v>1020</v>
      </c>
      <c r="E43" s="14" t="s">
        <v>1021</v>
      </c>
      <c r="F43" s="14" t="s">
        <v>1022</v>
      </c>
      <c r="H43" s="14" t="s">
        <v>1023</v>
      </c>
      <c r="L43" s="14" t="s">
        <v>1024</v>
      </c>
      <c r="M43" s="14">
        <v>46147</v>
      </c>
      <c r="N43" s="14" t="s">
        <v>144</v>
      </c>
      <c r="O43" s="14" t="s">
        <v>55</v>
      </c>
      <c r="P43" s="14" t="s">
        <v>56</v>
      </c>
    </row>
    <row r="44" spans="1:16" x14ac:dyDescent="0.25">
      <c r="A44" s="14" t="s">
        <v>326</v>
      </c>
      <c r="B44" s="14">
        <v>289</v>
      </c>
      <c r="C44" s="14" t="s">
        <v>327</v>
      </c>
      <c r="D44" s="14" t="s">
        <v>328</v>
      </c>
      <c r="E44" s="14" t="s">
        <v>329</v>
      </c>
      <c r="F44" s="14" t="s">
        <v>330</v>
      </c>
      <c r="H44" s="14" t="s">
        <v>331</v>
      </c>
      <c r="L44" s="14" t="s">
        <v>332</v>
      </c>
      <c r="M44" s="14">
        <v>46446</v>
      </c>
      <c r="N44" s="14" t="s">
        <v>333</v>
      </c>
      <c r="O44" s="14" t="s">
        <v>55</v>
      </c>
      <c r="P44" s="14" t="s">
        <v>56</v>
      </c>
    </row>
    <row r="45" spans="1:16" x14ac:dyDescent="0.25">
      <c r="A45" s="14" t="s">
        <v>334</v>
      </c>
      <c r="B45" s="14">
        <v>292</v>
      </c>
      <c r="C45" s="14" t="s">
        <v>335</v>
      </c>
      <c r="D45" s="14" t="s">
        <v>336</v>
      </c>
      <c r="E45" s="14" t="s">
        <v>126</v>
      </c>
      <c r="F45" s="14" t="s">
        <v>910</v>
      </c>
      <c r="G45" s="14" t="s">
        <v>1025</v>
      </c>
      <c r="H45" s="14" t="s">
        <v>337</v>
      </c>
      <c r="L45" s="14" t="s">
        <v>338</v>
      </c>
      <c r="M45" s="14">
        <v>47269</v>
      </c>
      <c r="N45" s="14" t="s">
        <v>85</v>
      </c>
      <c r="O45" s="14" t="s">
        <v>55</v>
      </c>
      <c r="P45" s="14" t="s">
        <v>56</v>
      </c>
    </row>
    <row r="46" spans="1:16" x14ac:dyDescent="0.25">
      <c r="A46" s="14" t="s">
        <v>339</v>
      </c>
      <c r="B46" s="14">
        <v>303</v>
      </c>
      <c r="C46" s="14" t="s">
        <v>340</v>
      </c>
      <c r="D46" s="14" t="s">
        <v>1026</v>
      </c>
      <c r="E46" s="14" t="s">
        <v>1027</v>
      </c>
      <c r="F46" s="14" t="s">
        <v>1028</v>
      </c>
      <c r="H46" s="14" t="s">
        <v>1029</v>
      </c>
      <c r="L46" s="14" t="s">
        <v>1030</v>
      </c>
      <c r="M46" s="14">
        <v>47475</v>
      </c>
      <c r="N46" s="14" t="s">
        <v>1031</v>
      </c>
      <c r="O46" s="14" t="s">
        <v>55</v>
      </c>
      <c r="P46" s="14" t="s">
        <v>56</v>
      </c>
    </row>
    <row r="47" spans="1:16" x14ac:dyDescent="0.25">
      <c r="A47" s="14" t="s">
        <v>342</v>
      </c>
      <c r="B47" s="14">
        <v>311</v>
      </c>
      <c r="C47" s="14" t="s">
        <v>343</v>
      </c>
      <c r="D47" s="14" t="s">
        <v>344</v>
      </c>
      <c r="E47" s="14" t="s">
        <v>345</v>
      </c>
      <c r="F47" s="14" t="s">
        <v>346</v>
      </c>
      <c r="G47" s="14" t="s">
        <v>347</v>
      </c>
      <c r="L47" s="14" t="s">
        <v>348</v>
      </c>
      <c r="M47" s="14">
        <v>48301</v>
      </c>
      <c r="N47" s="14" t="s">
        <v>349</v>
      </c>
      <c r="O47" s="14" t="s">
        <v>55</v>
      </c>
      <c r="P47" s="14" t="s">
        <v>56</v>
      </c>
    </row>
    <row r="48" spans="1:16" x14ac:dyDescent="0.25">
      <c r="A48" s="14" t="s">
        <v>350</v>
      </c>
      <c r="B48" s="14">
        <v>320</v>
      </c>
      <c r="C48" s="14" t="s">
        <v>351</v>
      </c>
      <c r="D48" s="14" t="s">
        <v>352</v>
      </c>
      <c r="E48" s="14" t="s">
        <v>353</v>
      </c>
      <c r="F48" s="14" t="s">
        <v>354</v>
      </c>
      <c r="G48" s="14" t="s">
        <v>1032</v>
      </c>
      <c r="H48" s="14" t="s">
        <v>355</v>
      </c>
      <c r="L48" s="14" t="s">
        <v>356</v>
      </c>
      <c r="M48" s="14">
        <v>48329</v>
      </c>
      <c r="N48" s="14" t="s">
        <v>357</v>
      </c>
      <c r="O48" s="14" t="s">
        <v>55</v>
      </c>
      <c r="P48" s="14" t="s">
        <v>56</v>
      </c>
    </row>
    <row r="49" spans="1:16" x14ac:dyDescent="0.25">
      <c r="A49" s="14" t="s">
        <v>358</v>
      </c>
      <c r="B49" s="14">
        <v>321</v>
      </c>
      <c r="C49" s="14" t="s">
        <v>359</v>
      </c>
      <c r="D49" s="14" t="s">
        <v>360</v>
      </c>
      <c r="E49" s="14" t="s">
        <v>361</v>
      </c>
      <c r="F49" s="14" t="s">
        <v>362</v>
      </c>
      <c r="G49" s="14" t="s">
        <v>363</v>
      </c>
      <c r="L49" s="14" t="s">
        <v>364</v>
      </c>
      <c r="M49" s="14">
        <v>48691</v>
      </c>
      <c r="N49" s="14" t="s">
        <v>365</v>
      </c>
      <c r="O49" s="14" t="s">
        <v>55</v>
      </c>
      <c r="P49" s="14" t="s">
        <v>56</v>
      </c>
    </row>
    <row r="50" spans="1:16" x14ac:dyDescent="0.25">
      <c r="A50" s="14" t="s">
        <v>366</v>
      </c>
      <c r="B50" s="14">
        <v>334</v>
      </c>
      <c r="C50" s="14" t="s">
        <v>367</v>
      </c>
      <c r="D50" s="14" t="s">
        <v>368</v>
      </c>
      <c r="E50" s="14" t="s">
        <v>369</v>
      </c>
      <c r="F50" s="14" t="s">
        <v>370</v>
      </c>
      <c r="G50" s="14" t="s">
        <v>371</v>
      </c>
      <c r="H50" s="14" t="s">
        <v>372</v>
      </c>
      <c r="L50" s="14" t="s">
        <v>373</v>
      </c>
      <c r="M50" s="14">
        <v>48308</v>
      </c>
      <c r="N50" s="14" t="s">
        <v>374</v>
      </c>
      <c r="O50" s="14" t="s">
        <v>55</v>
      </c>
      <c r="P50" s="14" t="s">
        <v>56</v>
      </c>
    </row>
    <row r="51" spans="1:16" x14ac:dyDescent="0.25">
      <c r="A51" s="14" t="s">
        <v>375</v>
      </c>
      <c r="B51" s="14">
        <v>338</v>
      </c>
      <c r="C51" s="14" t="s">
        <v>376</v>
      </c>
      <c r="D51" s="14" t="s">
        <v>1033</v>
      </c>
      <c r="E51" s="14" t="s">
        <v>177</v>
      </c>
      <c r="F51" s="14" t="s">
        <v>1034</v>
      </c>
      <c r="G51" s="14" t="s">
        <v>1035</v>
      </c>
      <c r="L51" s="14" t="s">
        <v>1036</v>
      </c>
      <c r="M51" s="14">
        <v>47441</v>
      </c>
      <c r="N51" s="14" t="s">
        <v>377</v>
      </c>
      <c r="O51" s="14" t="s">
        <v>55</v>
      </c>
      <c r="P51" s="14" t="s">
        <v>56</v>
      </c>
    </row>
    <row r="52" spans="1:16" x14ac:dyDescent="0.25">
      <c r="A52" s="14" t="s">
        <v>378</v>
      </c>
      <c r="B52" s="14">
        <v>347</v>
      </c>
      <c r="C52" s="14" t="s">
        <v>379</v>
      </c>
      <c r="D52" s="14" t="s">
        <v>911</v>
      </c>
      <c r="E52" s="14" t="s">
        <v>230</v>
      </c>
      <c r="F52" s="14" t="s">
        <v>380</v>
      </c>
      <c r="H52" s="14" t="s">
        <v>912</v>
      </c>
      <c r="L52" s="14" t="s">
        <v>913</v>
      </c>
      <c r="M52" s="14">
        <v>45663</v>
      </c>
      <c r="N52" s="14" t="s">
        <v>234</v>
      </c>
      <c r="O52" s="14" t="s">
        <v>55</v>
      </c>
      <c r="P52" s="14" t="s">
        <v>56</v>
      </c>
    </row>
    <row r="53" spans="1:16" x14ac:dyDescent="0.25">
      <c r="A53" s="14" t="s">
        <v>381</v>
      </c>
      <c r="B53" s="14">
        <v>353</v>
      </c>
      <c r="C53" s="14" t="s">
        <v>382</v>
      </c>
      <c r="D53" s="14" t="s">
        <v>383</v>
      </c>
      <c r="E53" s="14" t="s">
        <v>384</v>
      </c>
      <c r="F53" s="14" t="s">
        <v>385</v>
      </c>
      <c r="G53" s="14" t="s">
        <v>386</v>
      </c>
      <c r="L53" s="14" t="s">
        <v>1037</v>
      </c>
      <c r="M53" s="14">
        <v>45143</v>
      </c>
      <c r="N53" s="14" t="s">
        <v>54</v>
      </c>
      <c r="O53" s="14" t="s">
        <v>55</v>
      </c>
      <c r="P53" s="14" t="s">
        <v>56</v>
      </c>
    </row>
    <row r="54" spans="1:16" x14ac:dyDescent="0.25">
      <c r="A54" s="14" t="s">
        <v>387</v>
      </c>
      <c r="B54" s="14">
        <v>355</v>
      </c>
      <c r="C54" s="14" t="s">
        <v>388</v>
      </c>
      <c r="D54" s="14" t="s">
        <v>914</v>
      </c>
      <c r="E54" s="14" t="s">
        <v>563</v>
      </c>
      <c r="F54" s="14" t="s">
        <v>389</v>
      </c>
      <c r="G54" s="14" t="s">
        <v>915</v>
      </c>
      <c r="L54" s="14" t="s">
        <v>916</v>
      </c>
      <c r="M54" s="14">
        <v>48432</v>
      </c>
      <c r="N54" s="14" t="s">
        <v>249</v>
      </c>
      <c r="O54" s="14" t="s">
        <v>55</v>
      </c>
      <c r="P54" s="14" t="s">
        <v>56</v>
      </c>
    </row>
    <row r="55" spans="1:16" x14ac:dyDescent="0.25">
      <c r="A55" s="14" t="s">
        <v>390</v>
      </c>
      <c r="B55" s="14">
        <v>358</v>
      </c>
      <c r="C55" s="14" t="s">
        <v>391</v>
      </c>
      <c r="D55" s="14" t="s">
        <v>392</v>
      </c>
      <c r="E55" s="14" t="s">
        <v>393</v>
      </c>
      <c r="F55" s="14" t="s">
        <v>394</v>
      </c>
      <c r="G55" s="14" t="s">
        <v>395</v>
      </c>
      <c r="H55" s="14" t="s">
        <v>396</v>
      </c>
      <c r="L55" s="14" t="s">
        <v>397</v>
      </c>
      <c r="M55" s="14">
        <v>46485</v>
      </c>
      <c r="N55" s="14" t="s">
        <v>398</v>
      </c>
      <c r="O55" s="14" t="s">
        <v>55</v>
      </c>
      <c r="P55" s="14" t="s">
        <v>56</v>
      </c>
    </row>
    <row r="56" spans="1:16" x14ac:dyDescent="0.25">
      <c r="A56" s="14" t="s">
        <v>399</v>
      </c>
      <c r="B56" s="14">
        <v>367</v>
      </c>
      <c r="C56" s="14" t="s">
        <v>400</v>
      </c>
      <c r="D56" s="14" t="s">
        <v>401</v>
      </c>
      <c r="E56" s="14" t="s">
        <v>402</v>
      </c>
      <c r="F56" s="14" t="s">
        <v>403</v>
      </c>
      <c r="G56" s="14" t="s">
        <v>404</v>
      </c>
      <c r="H56" s="14" t="s">
        <v>405</v>
      </c>
      <c r="J56" s="14" t="s">
        <v>406</v>
      </c>
      <c r="L56" s="14" t="s">
        <v>407</v>
      </c>
      <c r="M56" s="14">
        <v>45473</v>
      </c>
      <c r="N56" s="14" t="s">
        <v>115</v>
      </c>
      <c r="O56" s="14" t="s">
        <v>55</v>
      </c>
      <c r="P56" s="14" t="s">
        <v>56</v>
      </c>
    </row>
    <row r="57" spans="1:16" x14ac:dyDescent="0.25">
      <c r="A57" s="14" t="s">
        <v>408</v>
      </c>
      <c r="B57" s="14">
        <v>372</v>
      </c>
      <c r="C57" s="14" t="s">
        <v>409</v>
      </c>
      <c r="D57" s="14" t="s">
        <v>328</v>
      </c>
      <c r="E57" s="14" t="s">
        <v>96</v>
      </c>
      <c r="F57" s="14" t="s">
        <v>410</v>
      </c>
      <c r="G57" s="14" t="s">
        <v>411</v>
      </c>
      <c r="L57" s="14" t="s">
        <v>412</v>
      </c>
      <c r="M57" s="14">
        <v>45731</v>
      </c>
      <c r="N57" s="14" t="s">
        <v>413</v>
      </c>
      <c r="O57" s="14" t="s">
        <v>55</v>
      </c>
      <c r="P57" s="14" t="s">
        <v>56</v>
      </c>
    </row>
    <row r="58" spans="1:16" x14ac:dyDescent="0.25">
      <c r="A58" s="14" t="s">
        <v>414</v>
      </c>
      <c r="B58" s="14">
        <v>384</v>
      </c>
      <c r="C58" s="14" t="s">
        <v>415</v>
      </c>
      <c r="D58" s="14" t="s">
        <v>416</v>
      </c>
      <c r="E58" s="14" t="s">
        <v>417</v>
      </c>
      <c r="F58" s="14" t="s">
        <v>1038</v>
      </c>
      <c r="G58" s="14" t="s">
        <v>418</v>
      </c>
      <c r="L58" s="14" t="s">
        <v>1039</v>
      </c>
      <c r="M58" s="14">
        <v>40237</v>
      </c>
      <c r="N58" s="14" t="s">
        <v>1040</v>
      </c>
      <c r="O58" s="14" t="s">
        <v>55</v>
      </c>
      <c r="P58" s="14" t="s">
        <v>56</v>
      </c>
    </row>
    <row r="59" spans="1:16" x14ac:dyDescent="0.25">
      <c r="A59" s="14" t="s">
        <v>419</v>
      </c>
      <c r="B59" s="14">
        <v>386</v>
      </c>
      <c r="C59" s="14" t="s">
        <v>420</v>
      </c>
      <c r="D59" s="14" t="s">
        <v>421</v>
      </c>
      <c r="E59" s="14" t="s">
        <v>369</v>
      </c>
      <c r="F59" s="14" t="s">
        <v>422</v>
      </c>
      <c r="H59" s="14" t="s">
        <v>423</v>
      </c>
      <c r="L59" s="14" t="s">
        <v>424</v>
      </c>
      <c r="M59" s="14">
        <v>48683</v>
      </c>
      <c r="N59" s="14" t="s">
        <v>425</v>
      </c>
      <c r="O59" s="14" t="s">
        <v>55</v>
      </c>
      <c r="P59" s="14" t="s">
        <v>56</v>
      </c>
    </row>
    <row r="60" spans="1:16" x14ac:dyDescent="0.25">
      <c r="A60" s="14" t="s">
        <v>426</v>
      </c>
      <c r="B60" s="14">
        <v>391</v>
      </c>
      <c r="C60" s="14" t="s">
        <v>427</v>
      </c>
      <c r="D60" s="14" t="s">
        <v>428</v>
      </c>
      <c r="E60" s="14" t="s">
        <v>429</v>
      </c>
      <c r="F60" s="14" t="s">
        <v>430</v>
      </c>
      <c r="G60" s="14" t="s">
        <v>431</v>
      </c>
      <c r="H60" s="14" t="s">
        <v>432</v>
      </c>
      <c r="I60" s="14" t="s">
        <v>433</v>
      </c>
      <c r="L60" s="14" t="s">
        <v>434</v>
      </c>
      <c r="M60" s="14">
        <v>45711</v>
      </c>
      <c r="N60" s="14" t="s">
        <v>435</v>
      </c>
      <c r="O60" s="14" t="s">
        <v>55</v>
      </c>
      <c r="P60" s="14" t="s">
        <v>56</v>
      </c>
    </row>
    <row r="61" spans="1:16" x14ac:dyDescent="0.25">
      <c r="A61" s="14" t="s">
        <v>436</v>
      </c>
      <c r="B61" s="14">
        <v>400</v>
      </c>
      <c r="C61" s="14" t="s">
        <v>437</v>
      </c>
      <c r="D61" s="14" t="s">
        <v>438</v>
      </c>
      <c r="E61" s="14" t="s">
        <v>89</v>
      </c>
      <c r="F61" s="14" t="s">
        <v>1041</v>
      </c>
      <c r="G61" s="14" t="s">
        <v>439</v>
      </c>
      <c r="H61" s="14" t="s">
        <v>440</v>
      </c>
      <c r="I61" s="14" t="s">
        <v>441</v>
      </c>
      <c r="L61" s="14" t="s">
        <v>442</v>
      </c>
      <c r="M61" s="14">
        <v>46499</v>
      </c>
      <c r="N61" s="14" t="s">
        <v>443</v>
      </c>
      <c r="O61" s="14" t="s">
        <v>55</v>
      </c>
      <c r="P61" s="14" t="s">
        <v>56</v>
      </c>
    </row>
    <row r="62" spans="1:16" x14ac:dyDescent="0.25">
      <c r="A62" s="14" t="s">
        <v>444</v>
      </c>
      <c r="B62" s="14">
        <v>415</v>
      </c>
      <c r="C62" s="14" t="s">
        <v>445</v>
      </c>
      <c r="D62" s="14" t="s">
        <v>917</v>
      </c>
      <c r="E62" s="14" t="s">
        <v>483</v>
      </c>
      <c r="F62" s="14" t="s">
        <v>918</v>
      </c>
      <c r="G62" s="14" t="s">
        <v>919</v>
      </c>
      <c r="L62" s="14" t="s">
        <v>920</v>
      </c>
      <c r="M62" s="14">
        <v>45665</v>
      </c>
      <c r="N62" s="14" t="s">
        <v>234</v>
      </c>
      <c r="O62" s="14" t="s">
        <v>55</v>
      </c>
      <c r="P62" s="14" t="s">
        <v>56</v>
      </c>
    </row>
    <row r="63" spans="1:16" x14ac:dyDescent="0.25">
      <c r="A63" s="14" t="s">
        <v>446</v>
      </c>
      <c r="B63" s="14">
        <v>423</v>
      </c>
      <c r="C63" s="14" t="s">
        <v>447</v>
      </c>
      <c r="D63" s="14" t="s">
        <v>1042</v>
      </c>
      <c r="E63" s="14" t="s">
        <v>1043</v>
      </c>
      <c r="F63" s="14" t="s">
        <v>448</v>
      </c>
      <c r="H63" s="14" t="s">
        <v>1044</v>
      </c>
      <c r="L63" s="14" t="s">
        <v>1045</v>
      </c>
      <c r="M63" s="14">
        <v>46446</v>
      </c>
      <c r="N63" s="14" t="s">
        <v>1046</v>
      </c>
      <c r="O63" s="14" t="s">
        <v>55</v>
      </c>
      <c r="P63" s="14" t="s">
        <v>56</v>
      </c>
    </row>
    <row r="64" spans="1:16" x14ac:dyDescent="0.25">
      <c r="A64" s="14" t="s">
        <v>449</v>
      </c>
      <c r="B64" s="14">
        <v>425</v>
      </c>
      <c r="C64" s="14" t="s">
        <v>450</v>
      </c>
      <c r="D64" s="14" t="s">
        <v>368</v>
      </c>
      <c r="E64" s="14" t="s">
        <v>451</v>
      </c>
      <c r="F64" s="14" t="s">
        <v>452</v>
      </c>
      <c r="G64" s="14" t="s">
        <v>453</v>
      </c>
      <c r="H64" s="14" t="s">
        <v>454</v>
      </c>
      <c r="L64" s="14" t="s">
        <v>455</v>
      </c>
      <c r="M64" s="14">
        <v>45130</v>
      </c>
      <c r="N64" s="14" t="s">
        <v>54</v>
      </c>
      <c r="O64" s="14" t="s">
        <v>55</v>
      </c>
      <c r="P64" s="14" t="s">
        <v>56</v>
      </c>
    </row>
    <row r="65" spans="1:16" x14ac:dyDescent="0.25">
      <c r="A65" s="14" t="s">
        <v>456</v>
      </c>
      <c r="B65" s="14">
        <v>427</v>
      </c>
      <c r="C65" s="14" t="s">
        <v>457</v>
      </c>
      <c r="D65" s="14" t="s">
        <v>458</v>
      </c>
      <c r="E65" s="14" t="s">
        <v>459</v>
      </c>
      <c r="F65" s="14" t="s">
        <v>921</v>
      </c>
      <c r="G65" s="14" t="s">
        <v>460</v>
      </c>
      <c r="L65" s="14" t="s">
        <v>461</v>
      </c>
      <c r="M65" s="14">
        <v>48565</v>
      </c>
      <c r="N65" s="14" t="s">
        <v>462</v>
      </c>
      <c r="O65" s="14" t="s">
        <v>55</v>
      </c>
      <c r="P65" s="14" t="s">
        <v>56</v>
      </c>
    </row>
    <row r="66" spans="1:16" x14ac:dyDescent="0.25">
      <c r="A66" s="14" t="s">
        <v>463</v>
      </c>
      <c r="B66" s="14">
        <v>435</v>
      </c>
      <c r="C66" s="14" t="s">
        <v>464</v>
      </c>
      <c r="D66" s="14" t="s">
        <v>465</v>
      </c>
      <c r="E66" s="14" t="s">
        <v>466</v>
      </c>
      <c r="F66" s="14" t="s">
        <v>467</v>
      </c>
      <c r="H66" s="14" t="s">
        <v>922</v>
      </c>
      <c r="L66" s="14" t="s">
        <v>923</v>
      </c>
      <c r="M66" s="14">
        <v>48317</v>
      </c>
      <c r="N66" s="14" t="s">
        <v>924</v>
      </c>
      <c r="O66" s="14" t="s">
        <v>55</v>
      </c>
      <c r="P66" s="14" t="s">
        <v>56</v>
      </c>
    </row>
    <row r="67" spans="1:16" x14ac:dyDescent="0.25">
      <c r="A67" s="14" t="s">
        <v>468</v>
      </c>
      <c r="B67" s="14">
        <v>436</v>
      </c>
      <c r="C67" s="14" t="s">
        <v>469</v>
      </c>
      <c r="D67" s="14" t="s">
        <v>470</v>
      </c>
      <c r="E67" s="14" t="s">
        <v>471</v>
      </c>
      <c r="F67" s="14" t="s">
        <v>925</v>
      </c>
      <c r="G67" s="14" t="s">
        <v>472</v>
      </c>
      <c r="L67" s="14" t="s">
        <v>473</v>
      </c>
      <c r="M67" s="14">
        <v>45721</v>
      </c>
      <c r="N67" s="14" t="s">
        <v>474</v>
      </c>
      <c r="O67" s="14" t="s">
        <v>55</v>
      </c>
      <c r="P67" s="14" t="s">
        <v>56</v>
      </c>
    </row>
    <row r="68" spans="1:16" x14ac:dyDescent="0.25">
      <c r="A68" s="14" t="s">
        <v>475</v>
      </c>
      <c r="B68" s="14">
        <v>437</v>
      </c>
      <c r="C68" s="14" t="s">
        <v>476</v>
      </c>
      <c r="D68" s="14" t="s">
        <v>477</v>
      </c>
      <c r="E68" s="14" t="s">
        <v>369</v>
      </c>
      <c r="F68" s="14" t="s">
        <v>926</v>
      </c>
      <c r="H68" s="14" t="s">
        <v>478</v>
      </c>
      <c r="I68" s="14" t="s">
        <v>479</v>
      </c>
      <c r="K68" s="14" t="s">
        <v>480</v>
      </c>
      <c r="L68" s="14" t="s">
        <v>481</v>
      </c>
      <c r="M68" s="14">
        <v>48167</v>
      </c>
      <c r="N68" s="14" t="s">
        <v>482</v>
      </c>
      <c r="O68" s="14" t="s">
        <v>55</v>
      </c>
      <c r="P68" s="14" t="s">
        <v>56</v>
      </c>
    </row>
    <row r="69" spans="1:16" x14ac:dyDescent="0.25">
      <c r="A69" s="14" t="s">
        <v>484</v>
      </c>
      <c r="B69" s="14">
        <v>455</v>
      </c>
      <c r="C69" s="14" t="s">
        <v>485</v>
      </c>
      <c r="D69" s="14" t="s">
        <v>486</v>
      </c>
      <c r="E69" s="14" t="s">
        <v>487</v>
      </c>
      <c r="F69" s="14" t="s">
        <v>488</v>
      </c>
      <c r="G69" s="14" t="s">
        <v>489</v>
      </c>
      <c r="H69" s="14" t="s">
        <v>490</v>
      </c>
      <c r="L69" s="14" t="s">
        <v>491</v>
      </c>
      <c r="M69" s="14">
        <v>46354</v>
      </c>
      <c r="N69" s="14" t="s">
        <v>492</v>
      </c>
      <c r="O69" s="14" t="s">
        <v>55</v>
      </c>
      <c r="P69" s="14" t="s">
        <v>56</v>
      </c>
    </row>
    <row r="70" spans="1:16" x14ac:dyDescent="0.25">
      <c r="A70" s="14" t="s">
        <v>493</v>
      </c>
      <c r="B70" s="14">
        <v>456</v>
      </c>
      <c r="C70" s="14" t="s">
        <v>494</v>
      </c>
      <c r="D70" s="14" t="s">
        <v>495</v>
      </c>
      <c r="E70" s="14" t="s">
        <v>496</v>
      </c>
      <c r="F70" s="14" t="s">
        <v>497</v>
      </c>
      <c r="H70" s="14" t="s">
        <v>498</v>
      </c>
      <c r="L70" s="14" t="s">
        <v>499</v>
      </c>
      <c r="M70" s="14">
        <v>48268</v>
      </c>
      <c r="N70" s="14" t="s">
        <v>500</v>
      </c>
      <c r="O70" s="14" t="s">
        <v>55</v>
      </c>
      <c r="P70" s="14" t="s">
        <v>56</v>
      </c>
    </row>
    <row r="71" spans="1:16" x14ac:dyDescent="0.25">
      <c r="A71" s="14" t="s">
        <v>501</v>
      </c>
      <c r="B71" s="14">
        <v>463</v>
      </c>
      <c r="C71" s="14" t="s">
        <v>502</v>
      </c>
      <c r="D71" s="14" t="s">
        <v>1047</v>
      </c>
      <c r="E71" s="14" t="s">
        <v>1048</v>
      </c>
      <c r="F71" s="14" t="s">
        <v>503</v>
      </c>
      <c r="G71" s="14" t="s">
        <v>1049</v>
      </c>
      <c r="H71" s="14" t="s">
        <v>1050</v>
      </c>
      <c r="L71" s="14" t="s">
        <v>1051</v>
      </c>
      <c r="M71" s="14">
        <v>44287</v>
      </c>
      <c r="N71" s="14" t="s">
        <v>1052</v>
      </c>
      <c r="O71" s="14" t="s">
        <v>55</v>
      </c>
      <c r="P71" s="14" t="s">
        <v>56</v>
      </c>
    </row>
    <row r="72" spans="1:16" x14ac:dyDescent="0.25">
      <c r="A72" s="14" t="s">
        <v>504</v>
      </c>
      <c r="B72" s="14">
        <v>467</v>
      </c>
      <c r="C72" s="14" t="s">
        <v>505</v>
      </c>
      <c r="D72" s="14" t="s">
        <v>506</v>
      </c>
      <c r="E72" s="14" t="s">
        <v>507</v>
      </c>
      <c r="F72" s="14" t="s">
        <v>508</v>
      </c>
      <c r="G72" s="14" t="s">
        <v>509</v>
      </c>
      <c r="L72" s="14" t="s">
        <v>510</v>
      </c>
      <c r="M72" s="14">
        <v>48485</v>
      </c>
      <c r="N72" s="14" t="s">
        <v>511</v>
      </c>
      <c r="O72" s="14" t="s">
        <v>55</v>
      </c>
      <c r="P72" s="14" t="s">
        <v>56</v>
      </c>
    </row>
    <row r="73" spans="1:16" x14ac:dyDescent="0.25">
      <c r="A73" s="14" t="s">
        <v>512</v>
      </c>
      <c r="B73" s="14">
        <v>471</v>
      </c>
      <c r="C73" s="14" t="s">
        <v>513</v>
      </c>
      <c r="D73" s="14" t="s">
        <v>514</v>
      </c>
      <c r="E73" s="14" t="s">
        <v>181</v>
      </c>
      <c r="F73" s="14" t="s">
        <v>1053</v>
      </c>
      <c r="G73" s="14" t="s">
        <v>515</v>
      </c>
      <c r="H73" s="14" t="s">
        <v>516</v>
      </c>
      <c r="L73" s="14" t="s">
        <v>517</v>
      </c>
      <c r="M73" s="14">
        <v>48607</v>
      </c>
      <c r="N73" s="14" t="s">
        <v>518</v>
      </c>
      <c r="O73" s="14" t="s">
        <v>55</v>
      </c>
      <c r="P73" s="14" t="s">
        <v>56</v>
      </c>
    </row>
    <row r="74" spans="1:16" x14ac:dyDescent="0.25">
      <c r="A74" s="14" t="s">
        <v>519</v>
      </c>
      <c r="B74" s="14">
        <v>473</v>
      </c>
      <c r="C74" s="14" t="s">
        <v>520</v>
      </c>
      <c r="D74" s="14" t="s">
        <v>521</v>
      </c>
      <c r="E74" s="14" t="s">
        <v>522</v>
      </c>
      <c r="F74" s="14" t="s">
        <v>523</v>
      </c>
      <c r="G74" s="14" t="s">
        <v>524</v>
      </c>
      <c r="H74" s="14" t="s">
        <v>525</v>
      </c>
      <c r="J74" s="14" t="s">
        <v>526</v>
      </c>
      <c r="L74" s="14" t="s">
        <v>527</v>
      </c>
      <c r="M74" s="14">
        <v>45239</v>
      </c>
      <c r="N74" s="14" t="s">
        <v>54</v>
      </c>
      <c r="O74" s="14" t="s">
        <v>55</v>
      </c>
      <c r="P74" s="14" t="s">
        <v>56</v>
      </c>
    </row>
    <row r="75" spans="1:16" x14ac:dyDescent="0.25">
      <c r="A75" s="14" t="s">
        <v>528</v>
      </c>
      <c r="B75" s="14">
        <v>479</v>
      </c>
      <c r="C75" s="14" t="s">
        <v>529</v>
      </c>
      <c r="D75" s="14" t="s">
        <v>530</v>
      </c>
      <c r="E75" s="14" t="s">
        <v>69</v>
      </c>
      <c r="F75" s="14" t="s">
        <v>1054</v>
      </c>
      <c r="G75" s="14" t="s">
        <v>1055</v>
      </c>
      <c r="L75" s="14" t="s">
        <v>531</v>
      </c>
      <c r="M75" s="14">
        <v>48157</v>
      </c>
      <c r="N75" s="14" t="s">
        <v>482</v>
      </c>
      <c r="O75" s="14" t="s">
        <v>55</v>
      </c>
      <c r="P75" s="14" t="s">
        <v>56</v>
      </c>
    </row>
    <row r="76" spans="1:16" x14ac:dyDescent="0.25">
      <c r="A76" s="14" t="s">
        <v>532</v>
      </c>
      <c r="B76" s="14">
        <v>488</v>
      </c>
      <c r="C76" s="14" t="s">
        <v>533</v>
      </c>
      <c r="D76" s="14" t="s">
        <v>534</v>
      </c>
      <c r="E76" s="14" t="s">
        <v>535</v>
      </c>
      <c r="F76" s="14" t="s">
        <v>536</v>
      </c>
      <c r="G76" s="14" t="s">
        <v>537</v>
      </c>
      <c r="H76" s="14" t="s">
        <v>538</v>
      </c>
      <c r="L76" s="14" t="s">
        <v>539</v>
      </c>
      <c r="M76" s="14">
        <v>46562</v>
      </c>
      <c r="N76" s="14" t="s">
        <v>540</v>
      </c>
      <c r="O76" s="14" t="s">
        <v>55</v>
      </c>
      <c r="P76" s="14" t="s">
        <v>56</v>
      </c>
    </row>
    <row r="77" spans="1:16" x14ac:dyDescent="0.25">
      <c r="A77" s="14" t="s">
        <v>541</v>
      </c>
      <c r="B77" s="14">
        <v>501</v>
      </c>
      <c r="C77" s="14" t="s">
        <v>542</v>
      </c>
      <c r="D77" s="14" t="s">
        <v>543</v>
      </c>
      <c r="E77" s="14" t="s">
        <v>186</v>
      </c>
      <c r="F77" s="14" t="s">
        <v>544</v>
      </c>
      <c r="I77" s="14" t="s">
        <v>545</v>
      </c>
      <c r="L77" s="14" t="s">
        <v>546</v>
      </c>
      <c r="M77" s="14">
        <v>47198</v>
      </c>
      <c r="N77" s="14" t="s">
        <v>85</v>
      </c>
      <c r="O77" s="14" t="s">
        <v>55</v>
      </c>
      <c r="P77" s="14" t="s">
        <v>56</v>
      </c>
    </row>
    <row r="78" spans="1:16" x14ac:dyDescent="0.25">
      <c r="A78" s="14" t="s">
        <v>547</v>
      </c>
      <c r="B78" s="14">
        <v>502</v>
      </c>
      <c r="C78" s="14" t="s">
        <v>548</v>
      </c>
      <c r="D78" s="14" t="s">
        <v>549</v>
      </c>
      <c r="E78" s="14" t="s">
        <v>459</v>
      </c>
      <c r="F78" s="14" t="s">
        <v>550</v>
      </c>
      <c r="G78" s="14" t="s">
        <v>551</v>
      </c>
      <c r="L78" s="14" t="s">
        <v>552</v>
      </c>
      <c r="M78" s="14">
        <v>47623</v>
      </c>
      <c r="N78" s="14" t="s">
        <v>553</v>
      </c>
      <c r="O78" s="14" t="s">
        <v>55</v>
      </c>
      <c r="P78" s="14" t="s">
        <v>56</v>
      </c>
    </row>
    <row r="79" spans="1:16" x14ac:dyDescent="0.25">
      <c r="A79" s="14" t="s">
        <v>554</v>
      </c>
      <c r="B79" s="14">
        <v>507</v>
      </c>
      <c r="C79" s="14" t="s">
        <v>555</v>
      </c>
      <c r="D79" s="14" t="s">
        <v>556</v>
      </c>
      <c r="E79" s="14" t="s">
        <v>557</v>
      </c>
      <c r="F79" s="14" t="s">
        <v>927</v>
      </c>
      <c r="G79" s="14" t="s">
        <v>558</v>
      </c>
      <c r="L79" s="14" t="s">
        <v>559</v>
      </c>
      <c r="M79" s="14">
        <v>46509</v>
      </c>
      <c r="N79" s="14" t="s">
        <v>560</v>
      </c>
      <c r="O79" s="14" t="s">
        <v>55</v>
      </c>
      <c r="P79" s="14" t="s">
        <v>56</v>
      </c>
    </row>
    <row r="80" spans="1:16" x14ac:dyDescent="0.25">
      <c r="A80" s="14" t="s">
        <v>561</v>
      </c>
      <c r="B80" s="14">
        <v>508</v>
      </c>
      <c r="C80" s="14" t="s">
        <v>562</v>
      </c>
      <c r="D80" s="14" t="s">
        <v>1056</v>
      </c>
      <c r="E80" s="14" t="s">
        <v>1057</v>
      </c>
      <c r="F80" s="14" t="s">
        <v>1058</v>
      </c>
      <c r="G80" s="14" t="s">
        <v>1059</v>
      </c>
      <c r="H80" s="14" t="s">
        <v>1060</v>
      </c>
      <c r="L80" s="14" t="s">
        <v>1061</v>
      </c>
      <c r="M80" s="14">
        <v>46282</v>
      </c>
      <c r="N80" s="14" t="s">
        <v>191</v>
      </c>
      <c r="O80" s="14" t="s">
        <v>55</v>
      </c>
      <c r="P80" s="14" t="s">
        <v>56</v>
      </c>
    </row>
    <row r="81" spans="1:16" x14ac:dyDescent="0.25">
      <c r="A81" s="14" t="s">
        <v>564</v>
      </c>
      <c r="B81" s="14">
        <v>513</v>
      </c>
      <c r="C81" s="14" t="s">
        <v>565</v>
      </c>
      <c r="D81" s="14" t="s">
        <v>543</v>
      </c>
      <c r="E81" s="14" t="s">
        <v>186</v>
      </c>
      <c r="F81" s="14" t="s">
        <v>928</v>
      </c>
      <c r="H81" s="14" t="s">
        <v>929</v>
      </c>
      <c r="L81" s="14" t="s">
        <v>566</v>
      </c>
      <c r="M81" s="14">
        <v>48161</v>
      </c>
      <c r="N81" s="14" t="s">
        <v>482</v>
      </c>
      <c r="O81" s="14" t="s">
        <v>55</v>
      </c>
      <c r="P81" s="14" t="s">
        <v>56</v>
      </c>
    </row>
    <row r="82" spans="1:16" x14ac:dyDescent="0.25">
      <c r="A82" s="14" t="s">
        <v>567</v>
      </c>
      <c r="B82" s="14">
        <v>524</v>
      </c>
      <c r="C82" s="14" t="s">
        <v>568</v>
      </c>
      <c r="D82" s="14" t="s">
        <v>569</v>
      </c>
      <c r="E82" s="14" t="s">
        <v>570</v>
      </c>
      <c r="F82" s="14" t="s">
        <v>571</v>
      </c>
      <c r="G82" s="14" t="s">
        <v>572</v>
      </c>
      <c r="H82" s="14" t="s">
        <v>573</v>
      </c>
      <c r="I82" s="14" t="s">
        <v>574</v>
      </c>
      <c r="L82" s="14" t="s">
        <v>575</v>
      </c>
      <c r="M82" s="14">
        <v>45721</v>
      </c>
      <c r="N82" s="14" t="s">
        <v>474</v>
      </c>
      <c r="O82" s="14" t="s">
        <v>55</v>
      </c>
      <c r="P82" s="14" t="s">
        <v>56</v>
      </c>
    </row>
    <row r="83" spans="1:16" x14ac:dyDescent="0.25">
      <c r="A83" s="14" t="s">
        <v>576</v>
      </c>
      <c r="B83" s="14">
        <v>529</v>
      </c>
      <c r="C83" s="14" t="s">
        <v>577</v>
      </c>
      <c r="D83" s="14" t="s">
        <v>765</v>
      </c>
      <c r="E83" s="14" t="s">
        <v>1062</v>
      </c>
      <c r="F83" s="14" t="s">
        <v>1063</v>
      </c>
      <c r="G83" s="14" t="s">
        <v>1064</v>
      </c>
      <c r="H83" s="14" t="s">
        <v>578</v>
      </c>
      <c r="L83" s="14" t="s">
        <v>1065</v>
      </c>
      <c r="M83" s="14">
        <v>48159</v>
      </c>
      <c r="N83" s="14" t="s">
        <v>482</v>
      </c>
      <c r="O83" s="14" t="s">
        <v>55</v>
      </c>
      <c r="P83" s="14" t="s">
        <v>56</v>
      </c>
    </row>
    <row r="84" spans="1:16" x14ac:dyDescent="0.25">
      <c r="A84" s="14" t="s">
        <v>579</v>
      </c>
      <c r="B84" s="14">
        <v>534</v>
      </c>
      <c r="C84" s="14" t="s">
        <v>580</v>
      </c>
      <c r="D84" s="14" t="s">
        <v>765</v>
      </c>
      <c r="E84" s="14" t="s">
        <v>186</v>
      </c>
      <c r="F84" s="14" t="s">
        <v>1066</v>
      </c>
      <c r="G84" s="14" t="s">
        <v>581</v>
      </c>
      <c r="L84" s="14" t="s">
        <v>1067</v>
      </c>
      <c r="M84" s="14">
        <v>48268</v>
      </c>
      <c r="N84" s="14" t="s">
        <v>500</v>
      </c>
      <c r="O84" s="14" t="s">
        <v>55</v>
      </c>
      <c r="P84" s="14" t="s">
        <v>56</v>
      </c>
    </row>
    <row r="85" spans="1:16" x14ac:dyDescent="0.25">
      <c r="A85" s="14" t="s">
        <v>582</v>
      </c>
      <c r="B85" s="14">
        <v>548</v>
      </c>
      <c r="C85" s="14" t="s">
        <v>583</v>
      </c>
      <c r="D85" s="14" t="s">
        <v>584</v>
      </c>
      <c r="E85" s="14" t="s">
        <v>230</v>
      </c>
      <c r="F85" s="14" t="s">
        <v>585</v>
      </c>
      <c r="G85" s="14" t="s">
        <v>586</v>
      </c>
      <c r="L85" s="14" t="s">
        <v>1068</v>
      </c>
      <c r="M85" s="14">
        <v>48432</v>
      </c>
      <c r="N85" s="14" t="s">
        <v>249</v>
      </c>
      <c r="O85" s="14" t="s">
        <v>55</v>
      </c>
      <c r="P85" s="14" t="s">
        <v>56</v>
      </c>
    </row>
    <row r="86" spans="1:16" x14ac:dyDescent="0.25">
      <c r="A86" s="14" t="s">
        <v>587</v>
      </c>
      <c r="B86" s="14">
        <v>553</v>
      </c>
      <c r="C86" s="14" t="s">
        <v>588</v>
      </c>
      <c r="D86" s="14" t="s">
        <v>589</v>
      </c>
      <c r="E86" s="14" t="s">
        <v>60</v>
      </c>
      <c r="F86" s="14" t="s">
        <v>590</v>
      </c>
      <c r="G86" s="14" t="s">
        <v>591</v>
      </c>
      <c r="H86" s="14" t="s">
        <v>592</v>
      </c>
      <c r="L86" s="14" t="s">
        <v>930</v>
      </c>
      <c r="M86" s="14">
        <v>48429</v>
      </c>
      <c r="N86" s="14" t="s">
        <v>249</v>
      </c>
      <c r="O86" s="14" t="s">
        <v>55</v>
      </c>
      <c r="P86" s="14" t="s">
        <v>56</v>
      </c>
    </row>
    <row r="87" spans="1:16" x14ac:dyDescent="0.25">
      <c r="A87" s="14" t="s">
        <v>593</v>
      </c>
      <c r="B87" s="14">
        <v>559</v>
      </c>
      <c r="C87" s="14" t="s">
        <v>594</v>
      </c>
      <c r="D87" s="14" t="s">
        <v>1069</v>
      </c>
      <c r="E87" s="14" t="s">
        <v>1070</v>
      </c>
      <c r="F87" s="14" t="s">
        <v>1071</v>
      </c>
      <c r="G87" s="14" t="s">
        <v>1072</v>
      </c>
      <c r="L87" s="14" t="s">
        <v>1073</v>
      </c>
      <c r="M87" s="14">
        <v>48159</v>
      </c>
      <c r="N87" s="14" t="s">
        <v>482</v>
      </c>
      <c r="O87" s="14" t="s">
        <v>55</v>
      </c>
      <c r="P87" s="14" t="s">
        <v>56</v>
      </c>
    </row>
    <row r="88" spans="1:16" x14ac:dyDescent="0.25">
      <c r="A88" s="14" t="s">
        <v>595</v>
      </c>
      <c r="B88" s="14">
        <v>561</v>
      </c>
      <c r="C88" s="14" t="s">
        <v>596</v>
      </c>
      <c r="D88" s="14" t="s">
        <v>1074</v>
      </c>
      <c r="E88" s="14" t="s">
        <v>1075</v>
      </c>
      <c r="F88" s="14" t="s">
        <v>1076</v>
      </c>
      <c r="G88" s="14" t="s">
        <v>1077</v>
      </c>
      <c r="H88" s="14" t="s">
        <v>1078</v>
      </c>
      <c r="L88" s="14" t="s">
        <v>1079</v>
      </c>
      <c r="M88" s="14">
        <v>48356</v>
      </c>
      <c r="N88" s="14" t="s">
        <v>597</v>
      </c>
      <c r="O88" s="14" t="s">
        <v>55</v>
      </c>
      <c r="P88" s="14" t="s">
        <v>56</v>
      </c>
    </row>
    <row r="89" spans="1:16" x14ac:dyDescent="0.25">
      <c r="A89" s="14" t="s">
        <v>598</v>
      </c>
      <c r="B89" s="14">
        <v>566</v>
      </c>
      <c r="C89" s="14" t="s">
        <v>599</v>
      </c>
      <c r="D89" s="14" t="s">
        <v>931</v>
      </c>
      <c r="E89" s="14" t="s">
        <v>932</v>
      </c>
      <c r="F89" s="14" t="s">
        <v>933</v>
      </c>
      <c r="I89" s="14" t="s">
        <v>1080</v>
      </c>
      <c r="L89" s="14" t="s">
        <v>934</v>
      </c>
      <c r="M89" s="14">
        <v>45772</v>
      </c>
      <c r="N89" s="14" t="s">
        <v>111</v>
      </c>
      <c r="O89" s="14" t="s">
        <v>55</v>
      </c>
      <c r="P89" s="14" t="s">
        <v>56</v>
      </c>
    </row>
    <row r="90" spans="1:16" x14ac:dyDescent="0.25">
      <c r="A90" s="14" t="s">
        <v>600</v>
      </c>
      <c r="B90" s="14">
        <v>579</v>
      </c>
      <c r="C90" s="14" t="s">
        <v>601</v>
      </c>
      <c r="D90" s="14" t="s">
        <v>1081</v>
      </c>
      <c r="E90" s="14" t="s">
        <v>1082</v>
      </c>
      <c r="F90" s="14" t="s">
        <v>602</v>
      </c>
      <c r="G90" s="14" t="s">
        <v>1083</v>
      </c>
      <c r="L90" s="14" t="s">
        <v>1084</v>
      </c>
      <c r="M90" s="14">
        <v>46414</v>
      </c>
      <c r="N90" s="14" t="s">
        <v>319</v>
      </c>
      <c r="O90" s="14" t="s">
        <v>55</v>
      </c>
      <c r="P90" s="14" t="s">
        <v>56</v>
      </c>
    </row>
    <row r="91" spans="1:16" x14ac:dyDescent="0.25">
      <c r="A91" s="14" t="s">
        <v>603</v>
      </c>
      <c r="B91" s="14">
        <v>582</v>
      </c>
      <c r="C91" s="14" t="s">
        <v>604</v>
      </c>
      <c r="D91" s="14" t="s">
        <v>935</v>
      </c>
      <c r="E91" s="14" t="s">
        <v>936</v>
      </c>
      <c r="F91" s="14" t="s">
        <v>937</v>
      </c>
      <c r="H91" s="14" t="s">
        <v>938</v>
      </c>
      <c r="L91" s="14" t="s">
        <v>939</v>
      </c>
      <c r="M91" s="14">
        <v>46499</v>
      </c>
      <c r="N91" s="14" t="s">
        <v>443</v>
      </c>
      <c r="O91" s="14" t="s">
        <v>55</v>
      </c>
      <c r="P91" s="14" t="s">
        <v>56</v>
      </c>
    </row>
    <row r="92" spans="1:16" x14ac:dyDescent="0.25">
      <c r="A92" s="14" t="s">
        <v>605</v>
      </c>
      <c r="B92" s="14">
        <v>586</v>
      </c>
      <c r="C92" s="14" t="s">
        <v>606</v>
      </c>
      <c r="D92" s="14" t="s">
        <v>543</v>
      </c>
      <c r="E92" s="14" t="s">
        <v>186</v>
      </c>
      <c r="F92" s="14" t="s">
        <v>940</v>
      </c>
      <c r="I92" s="14" t="s">
        <v>607</v>
      </c>
      <c r="K92" s="14" t="s">
        <v>608</v>
      </c>
      <c r="L92" s="14" t="s">
        <v>609</v>
      </c>
      <c r="M92" s="14">
        <v>45259</v>
      </c>
      <c r="N92" s="14" t="s">
        <v>54</v>
      </c>
      <c r="O92" s="14" t="s">
        <v>55</v>
      </c>
      <c r="P92" s="14" t="s">
        <v>56</v>
      </c>
    </row>
    <row r="93" spans="1:16" x14ac:dyDescent="0.25">
      <c r="A93" s="14" t="s">
        <v>610</v>
      </c>
      <c r="B93" s="14">
        <v>592</v>
      </c>
      <c r="C93" s="14" t="s">
        <v>611</v>
      </c>
      <c r="D93" s="14" t="s">
        <v>612</v>
      </c>
      <c r="E93" s="14" t="s">
        <v>119</v>
      </c>
      <c r="F93" s="14" t="s">
        <v>613</v>
      </c>
      <c r="H93" s="14" t="s">
        <v>614</v>
      </c>
      <c r="L93" s="14" t="s">
        <v>615</v>
      </c>
      <c r="M93" s="14">
        <v>46325</v>
      </c>
      <c r="N93" s="14" t="s">
        <v>616</v>
      </c>
      <c r="O93" s="14" t="s">
        <v>55</v>
      </c>
      <c r="P93" s="14" t="s">
        <v>56</v>
      </c>
    </row>
    <row r="94" spans="1:16" x14ac:dyDescent="0.25">
      <c r="A94" s="14" t="s">
        <v>617</v>
      </c>
      <c r="B94" s="14">
        <v>596</v>
      </c>
      <c r="C94" s="14" t="s">
        <v>618</v>
      </c>
      <c r="D94" s="14" t="s">
        <v>619</v>
      </c>
      <c r="E94" s="14" t="s">
        <v>620</v>
      </c>
      <c r="F94" s="14" t="s">
        <v>621</v>
      </c>
      <c r="G94" s="14" t="s">
        <v>1085</v>
      </c>
      <c r="H94" s="14" t="s">
        <v>622</v>
      </c>
      <c r="J94" s="14" t="s">
        <v>623</v>
      </c>
      <c r="L94" s="14" t="s">
        <v>624</v>
      </c>
      <c r="M94" s="14">
        <v>46240</v>
      </c>
      <c r="N94" s="14" t="s">
        <v>92</v>
      </c>
      <c r="O94" s="14" t="s">
        <v>55</v>
      </c>
      <c r="P94" s="14" t="s">
        <v>56</v>
      </c>
    </row>
    <row r="95" spans="1:16" x14ac:dyDescent="0.25">
      <c r="A95" s="14" t="s">
        <v>625</v>
      </c>
      <c r="B95" s="14">
        <v>605</v>
      </c>
      <c r="C95" s="14" t="s">
        <v>626</v>
      </c>
      <c r="D95" s="14" t="s">
        <v>627</v>
      </c>
      <c r="E95" s="14" t="s">
        <v>60</v>
      </c>
      <c r="F95" s="14" t="s">
        <v>628</v>
      </c>
      <c r="G95" s="14" t="s">
        <v>629</v>
      </c>
      <c r="H95" s="14" t="s">
        <v>630</v>
      </c>
      <c r="L95" s="14" t="s">
        <v>631</v>
      </c>
      <c r="M95" s="14">
        <v>48477</v>
      </c>
      <c r="N95" s="14" t="s">
        <v>632</v>
      </c>
      <c r="O95" s="14" t="s">
        <v>55</v>
      </c>
      <c r="P95" s="14" t="s">
        <v>56</v>
      </c>
    </row>
    <row r="96" spans="1:16" x14ac:dyDescent="0.25">
      <c r="A96" s="14" t="s">
        <v>633</v>
      </c>
      <c r="B96" s="14">
        <v>630</v>
      </c>
      <c r="C96" s="14" t="s">
        <v>634</v>
      </c>
      <c r="D96" s="14" t="s">
        <v>1086</v>
      </c>
      <c r="E96" s="14" t="s">
        <v>195</v>
      </c>
      <c r="F96" s="14" t="s">
        <v>1087</v>
      </c>
      <c r="G96" s="14" t="s">
        <v>1088</v>
      </c>
      <c r="H96" s="14" t="s">
        <v>1089</v>
      </c>
      <c r="L96" s="14" t="s">
        <v>1090</v>
      </c>
      <c r="M96" s="14">
        <v>46147</v>
      </c>
      <c r="N96" s="14" t="s">
        <v>144</v>
      </c>
      <c r="O96" s="14" t="s">
        <v>55</v>
      </c>
      <c r="P96" s="14" t="s">
        <v>56</v>
      </c>
    </row>
    <row r="97" spans="1:16" x14ac:dyDescent="0.25">
      <c r="A97" s="14" t="s">
        <v>635</v>
      </c>
      <c r="B97" s="14">
        <v>634</v>
      </c>
      <c r="C97" s="14" t="s">
        <v>636</v>
      </c>
      <c r="D97" s="14" t="s">
        <v>1091</v>
      </c>
      <c r="E97" s="14" t="s">
        <v>1092</v>
      </c>
      <c r="F97" s="14" t="s">
        <v>1093</v>
      </c>
      <c r="G97" s="14" t="s">
        <v>1094</v>
      </c>
      <c r="H97" s="14" t="s">
        <v>1095</v>
      </c>
      <c r="L97" s="14" t="s">
        <v>1096</v>
      </c>
      <c r="M97" s="14">
        <v>48727</v>
      </c>
      <c r="N97" s="14" t="s">
        <v>637</v>
      </c>
      <c r="O97" s="14" t="s">
        <v>55</v>
      </c>
      <c r="P97" s="14" t="s">
        <v>56</v>
      </c>
    </row>
    <row r="98" spans="1:16" x14ac:dyDescent="0.25">
      <c r="A98" s="14" t="s">
        <v>638</v>
      </c>
      <c r="B98" s="14">
        <v>643</v>
      </c>
      <c r="C98" s="14" t="s">
        <v>639</v>
      </c>
      <c r="D98" s="14" t="s">
        <v>941</v>
      </c>
      <c r="E98" s="14" t="s">
        <v>942</v>
      </c>
      <c r="F98" s="14" t="s">
        <v>943</v>
      </c>
      <c r="H98" s="14" t="s">
        <v>944</v>
      </c>
      <c r="L98" s="14" t="s">
        <v>945</v>
      </c>
      <c r="M98" s="14">
        <v>46569</v>
      </c>
      <c r="N98" s="14" t="s">
        <v>859</v>
      </c>
      <c r="O98" s="14" t="s">
        <v>55</v>
      </c>
      <c r="P98" s="14" t="s">
        <v>56</v>
      </c>
    </row>
    <row r="99" spans="1:16" x14ac:dyDescent="0.25">
      <c r="A99" s="14" t="s">
        <v>640</v>
      </c>
      <c r="B99" s="14">
        <v>664</v>
      </c>
      <c r="C99" s="14" t="s">
        <v>641</v>
      </c>
      <c r="E99" s="14" t="s">
        <v>186</v>
      </c>
      <c r="F99" s="14" t="s">
        <v>1097</v>
      </c>
      <c r="H99" s="14" t="s">
        <v>1098</v>
      </c>
      <c r="L99" s="14" t="s">
        <v>1099</v>
      </c>
      <c r="M99" s="14">
        <v>45279</v>
      </c>
      <c r="N99" s="14" t="s">
        <v>54</v>
      </c>
      <c r="O99" s="14" t="s">
        <v>55</v>
      </c>
      <c r="P99" s="14" t="s">
        <v>56</v>
      </c>
    </row>
    <row r="100" spans="1:16" x14ac:dyDescent="0.25">
      <c r="A100" s="14" t="s">
        <v>642</v>
      </c>
      <c r="B100" s="14">
        <v>673</v>
      </c>
      <c r="C100" s="14" t="s">
        <v>643</v>
      </c>
      <c r="D100" s="14" t="s">
        <v>644</v>
      </c>
      <c r="E100" s="14" t="s">
        <v>459</v>
      </c>
      <c r="F100" s="14" t="s">
        <v>645</v>
      </c>
      <c r="G100" s="14" t="s">
        <v>646</v>
      </c>
      <c r="H100" s="14" t="s">
        <v>647</v>
      </c>
      <c r="L100" s="14" t="s">
        <v>648</v>
      </c>
      <c r="M100" s="14">
        <v>46459</v>
      </c>
      <c r="N100" s="14" t="s">
        <v>649</v>
      </c>
      <c r="O100" s="14" t="s">
        <v>55</v>
      </c>
      <c r="P100" s="14" t="s">
        <v>56</v>
      </c>
    </row>
    <row r="101" spans="1:16" x14ac:dyDescent="0.25">
      <c r="A101" s="14" t="s">
        <v>650</v>
      </c>
      <c r="B101" s="14">
        <v>678</v>
      </c>
      <c r="C101" s="14" t="s">
        <v>651</v>
      </c>
      <c r="D101" s="14" t="s">
        <v>1100</v>
      </c>
      <c r="E101" s="14" t="s">
        <v>1101</v>
      </c>
      <c r="F101" s="14" t="s">
        <v>1102</v>
      </c>
      <c r="G101" s="14" t="s">
        <v>1103</v>
      </c>
      <c r="L101" s="14" t="s">
        <v>1104</v>
      </c>
      <c r="M101" s="14">
        <v>45128</v>
      </c>
      <c r="N101" s="14" t="s">
        <v>54</v>
      </c>
      <c r="O101" s="14" t="s">
        <v>55</v>
      </c>
      <c r="P101" s="14" t="s">
        <v>56</v>
      </c>
    </row>
    <row r="102" spans="1:16" x14ac:dyDescent="0.25">
      <c r="A102" s="14" t="s">
        <v>652</v>
      </c>
      <c r="B102" s="14">
        <v>686</v>
      </c>
      <c r="C102" s="14" t="s">
        <v>653</v>
      </c>
      <c r="D102" s="14" t="s">
        <v>654</v>
      </c>
      <c r="E102" s="14" t="s">
        <v>104</v>
      </c>
      <c r="F102" s="14" t="s">
        <v>655</v>
      </c>
      <c r="G102" s="14" t="s">
        <v>656</v>
      </c>
      <c r="J102" s="14" t="s">
        <v>657</v>
      </c>
      <c r="L102" s="14" t="s">
        <v>658</v>
      </c>
      <c r="M102" s="14">
        <v>48739</v>
      </c>
      <c r="N102" s="14" t="s">
        <v>659</v>
      </c>
      <c r="O102" s="14" t="s">
        <v>55</v>
      </c>
      <c r="P102" s="14" t="s">
        <v>56</v>
      </c>
    </row>
    <row r="103" spans="1:16" x14ac:dyDescent="0.25">
      <c r="A103" s="14" t="s">
        <v>660</v>
      </c>
      <c r="B103" s="14">
        <v>715</v>
      </c>
      <c r="C103" s="14" t="s">
        <v>661</v>
      </c>
      <c r="D103" s="14" t="s">
        <v>662</v>
      </c>
      <c r="E103" s="14" t="s">
        <v>215</v>
      </c>
      <c r="F103" s="14" t="s">
        <v>663</v>
      </c>
      <c r="H103" s="14" t="s">
        <v>664</v>
      </c>
      <c r="I103" s="14" t="s">
        <v>665</v>
      </c>
      <c r="K103" s="14" t="s">
        <v>666</v>
      </c>
      <c r="L103" s="14" t="s">
        <v>667</v>
      </c>
      <c r="M103" s="14">
        <v>45888</v>
      </c>
      <c r="N103" s="14" t="s">
        <v>130</v>
      </c>
      <c r="O103" s="14" t="s">
        <v>55</v>
      </c>
      <c r="P103" s="14" t="s">
        <v>56</v>
      </c>
    </row>
    <row r="104" spans="1:16" x14ac:dyDescent="0.25">
      <c r="A104" s="14" t="s">
        <v>668</v>
      </c>
      <c r="B104" s="14">
        <v>723</v>
      </c>
      <c r="C104" s="14" t="s">
        <v>669</v>
      </c>
      <c r="D104" s="14" t="s">
        <v>670</v>
      </c>
      <c r="E104" s="14" t="s">
        <v>671</v>
      </c>
      <c r="F104" s="14" t="s">
        <v>1105</v>
      </c>
      <c r="H104" s="14" t="s">
        <v>672</v>
      </c>
      <c r="L104" s="14" t="s">
        <v>673</v>
      </c>
      <c r="M104" s="14">
        <v>48249</v>
      </c>
      <c r="N104" s="14" t="s">
        <v>674</v>
      </c>
      <c r="O104" s="14" t="s">
        <v>55</v>
      </c>
      <c r="P104" s="14" t="s">
        <v>56</v>
      </c>
    </row>
    <row r="105" spans="1:16" x14ac:dyDescent="0.25">
      <c r="A105" s="14" t="s">
        <v>675</v>
      </c>
      <c r="B105" s="14">
        <v>737</v>
      </c>
      <c r="C105" s="14" t="s">
        <v>676</v>
      </c>
      <c r="D105" s="14" t="s">
        <v>1106</v>
      </c>
      <c r="E105" s="14" t="s">
        <v>60</v>
      </c>
      <c r="F105" s="14" t="s">
        <v>1107</v>
      </c>
      <c r="G105" s="14" t="s">
        <v>1108</v>
      </c>
      <c r="H105" s="14" t="s">
        <v>1109</v>
      </c>
      <c r="L105" s="14" t="s">
        <v>1110</v>
      </c>
      <c r="M105" s="14">
        <v>47269</v>
      </c>
      <c r="N105" s="14" t="s">
        <v>85</v>
      </c>
      <c r="O105" s="14" t="s">
        <v>55</v>
      </c>
      <c r="P105" s="14" t="s">
        <v>56</v>
      </c>
    </row>
    <row r="106" spans="1:16" x14ac:dyDescent="0.25">
      <c r="A106" s="14" t="s">
        <v>677</v>
      </c>
      <c r="B106" s="14">
        <v>749</v>
      </c>
      <c r="C106" s="14" t="s">
        <v>678</v>
      </c>
      <c r="D106" s="14" t="s">
        <v>679</v>
      </c>
      <c r="E106" s="14" t="s">
        <v>215</v>
      </c>
      <c r="F106" s="14" t="s">
        <v>680</v>
      </c>
      <c r="G106" s="14" t="s">
        <v>681</v>
      </c>
      <c r="H106" s="14" t="s">
        <v>682</v>
      </c>
      <c r="L106" s="14" t="s">
        <v>683</v>
      </c>
      <c r="M106" s="14">
        <v>47533</v>
      </c>
      <c r="N106" s="14" t="s">
        <v>684</v>
      </c>
      <c r="O106" s="14" t="s">
        <v>55</v>
      </c>
      <c r="P106" s="14" t="s">
        <v>56</v>
      </c>
    </row>
    <row r="107" spans="1:16" x14ac:dyDescent="0.25">
      <c r="A107" s="14" t="s">
        <v>685</v>
      </c>
      <c r="B107" s="14">
        <v>752</v>
      </c>
      <c r="C107" s="14" t="s">
        <v>686</v>
      </c>
      <c r="D107" s="14" t="s">
        <v>1111</v>
      </c>
      <c r="E107" s="14" t="s">
        <v>74</v>
      </c>
      <c r="F107" s="14" t="s">
        <v>1112</v>
      </c>
      <c r="G107" s="14" t="s">
        <v>1113</v>
      </c>
      <c r="L107" s="14" t="s">
        <v>1114</v>
      </c>
      <c r="M107" s="14">
        <v>49509</v>
      </c>
      <c r="N107" s="14" t="s">
        <v>687</v>
      </c>
      <c r="O107" s="14" t="s">
        <v>55</v>
      </c>
      <c r="P107" s="14" t="s">
        <v>56</v>
      </c>
    </row>
    <row r="108" spans="1:16" x14ac:dyDescent="0.25">
      <c r="A108" s="14" t="s">
        <v>688</v>
      </c>
      <c r="B108" s="14">
        <v>765</v>
      </c>
      <c r="C108" s="14" t="s">
        <v>689</v>
      </c>
      <c r="D108" s="14" t="s">
        <v>368</v>
      </c>
      <c r="E108" s="14" t="s">
        <v>181</v>
      </c>
      <c r="F108" s="14" t="s">
        <v>690</v>
      </c>
      <c r="G108" s="14" t="s">
        <v>946</v>
      </c>
      <c r="L108" s="14" t="s">
        <v>691</v>
      </c>
      <c r="M108" s="14">
        <v>45468</v>
      </c>
      <c r="N108" s="14" t="s">
        <v>115</v>
      </c>
      <c r="O108" s="14" t="s">
        <v>55</v>
      </c>
      <c r="P108" s="14" t="s">
        <v>56</v>
      </c>
    </row>
    <row r="109" spans="1:16" x14ac:dyDescent="0.25">
      <c r="A109" s="14" t="s">
        <v>692</v>
      </c>
      <c r="B109" s="14">
        <v>769</v>
      </c>
      <c r="C109" s="14" t="s">
        <v>693</v>
      </c>
      <c r="D109" s="14" t="s">
        <v>694</v>
      </c>
      <c r="E109" s="14" t="s">
        <v>695</v>
      </c>
      <c r="F109" s="14" t="s">
        <v>696</v>
      </c>
      <c r="H109" s="14" t="s">
        <v>697</v>
      </c>
      <c r="L109" s="14" t="s">
        <v>698</v>
      </c>
      <c r="M109" s="14">
        <v>47443</v>
      </c>
      <c r="N109" s="14" t="s">
        <v>377</v>
      </c>
      <c r="O109" s="14" t="s">
        <v>55</v>
      </c>
      <c r="P109" s="14" t="s">
        <v>56</v>
      </c>
    </row>
    <row r="110" spans="1:16" x14ac:dyDescent="0.25">
      <c r="A110" s="14" t="s">
        <v>699</v>
      </c>
      <c r="B110" s="14">
        <v>770</v>
      </c>
      <c r="C110" s="14" t="s">
        <v>700</v>
      </c>
      <c r="D110" s="14" t="s">
        <v>133</v>
      </c>
      <c r="E110" s="14" t="s">
        <v>341</v>
      </c>
      <c r="F110" s="14" t="s">
        <v>1115</v>
      </c>
      <c r="G110" s="14" t="s">
        <v>1116</v>
      </c>
      <c r="H110" s="14" t="s">
        <v>1117</v>
      </c>
      <c r="L110" s="14" t="s">
        <v>1118</v>
      </c>
      <c r="M110" s="14">
        <v>46284</v>
      </c>
      <c r="N110" s="14" t="s">
        <v>191</v>
      </c>
      <c r="O110" s="14" t="s">
        <v>55</v>
      </c>
      <c r="P110" s="14" t="s">
        <v>56</v>
      </c>
    </row>
    <row r="111" spans="1:16" x14ac:dyDescent="0.25">
      <c r="A111" s="14" t="s">
        <v>701</v>
      </c>
      <c r="B111" s="14">
        <v>776</v>
      </c>
      <c r="C111" s="14" t="s">
        <v>702</v>
      </c>
      <c r="D111" s="14" t="s">
        <v>703</v>
      </c>
      <c r="E111" s="14" t="s">
        <v>177</v>
      </c>
      <c r="F111" s="14" t="s">
        <v>704</v>
      </c>
      <c r="G111" s="14" t="s">
        <v>705</v>
      </c>
      <c r="L111" s="14" t="s">
        <v>706</v>
      </c>
      <c r="M111" s="14">
        <v>44532</v>
      </c>
      <c r="N111" s="14" t="s">
        <v>707</v>
      </c>
      <c r="O111" s="14" t="s">
        <v>55</v>
      </c>
      <c r="P111" s="14" t="s">
        <v>56</v>
      </c>
    </row>
    <row r="112" spans="1:16" x14ac:dyDescent="0.25">
      <c r="A112" s="14" t="s">
        <v>708</v>
      </c>
      <c r="B112" s="14">
        <v>777</v>
      </c>
      <c r="C112" s="14" t="s">
        <v>709</v>
      </c>
      <c r="D112" s="14" t="s">
        <v>710</v>
      </c>
      <c r="E112" s="14" t="s">
        <v>104</v>
      </c>
      <c r="F112" s="14" t="s">
        <v>711</v>
      </c>
      <c r="G112" s="14" t="s">
        <v>712</v>
      </c>
      <c r="H112" s="14" t="s">
        <v>713</v>
      </c>
      <c r="L112" s="14" t="s">
        <v>714</v>
      </c>
      <c r="M112" s="14">
        <v>47058</v>
      </c>
      <c r="N112" s="14" t="s">
        <v>85</v>
      </c>
      <c r="O112" s="14" t="s">
        <v>55</v>
      </c>
      <c r="P112" s="14" t="s">
        <v>56</v>
      </c>
    </row>
    <row r="113" spans="1:16" x14ac:dyDescent="0.25">
      <c r="A113" s="14" t="s">
        <v>715</v>
      </c>
      <c r="B113" s="14">
        <v>778</v>
      </c>
      <c r="C113" s="14" t="s">
        <v>716</v>
      </c>
      <c r="D113" s="14" t="s">
        <v>717</v>
      </c>
      <c r="E113" s="14" t="s">
        <v>718</v>
      </c>
      <c r="F113" s="14" t="s">
        <v>719</v>
      </c>
      <c r="G113" s="14" t="s">
        <v>720</v>
      </c>
      <c r="H113" s="14" t="s">
        <v>721</v>
      </c>
      <c r="L113" s="14" t="s">
        <v>722</v>
      </c>
      <c r="M113" s="14">
        <v>45149</v>
      </c>
      <c r="N113" s="14" t="s">
        <v>54</v>
      </c>
      <c r="O113" s="14" t="s">
        <v>55</v>
      </c>
      <c r="P113" s="14" t="s">
        <v>56</v>
      </c>
    </row>
    <row r="114" spans="1:16" x14ac:dyDescent="0.25">
      <c r="A114" s="14" t="s">
        <v>723</v>
      </c>
      <c r="B114" s="14">
        <v>784</v>
      </c>
      <c r="C114" s="14" t="s">
        <v>724</v>
      </c>
      <c r="D114" s="14" t="s">
        <v>543</v>
      </c>
      <c r="E114" s="14" t="s">
        <v>186</v>
      </c>
      <c r="F114" s="14" t="s">
        <v>725</v>
      </c>
      <c r="H114" s="14" t="s">
        <v>726</v>
      </c>
      <c r="L114" s="14" t="s">
        <v>727</v>
      </c>
      <c r="M114" s="14">
        <v>47495</v>
      </c>
      <c r="N114" s="14" t="s">
        <v>728</v>
      </c>
      <c r="O114" s="14" t="s">
        <v>55</v>
      </c>
      <c r="P114" s="14" t="s">
        <v>56</v>
      </c>
    </row>
    <row r="115" spans="1:16" x14ac:dyDescent="0.25">
      <c r="A115" s="14" t="s">
        <v>729</v>
      </c>
      <c r="B115" s="14">
        <v>792</v>
      </c>
      <c r="C115" s="14" t="s">
        <v>730</v>
      </c>
      <c r="D115" s="14" t="s">
        <v>543</v>
      </c>
      <c r="E115" s="14" t="s">
        <v>186</v>
      </c>
      <c r="F115" s="14" t="s">
        <v>731</v>
      </c>
      <c r="H115" s="14" t="s">
        <v>732</v>
      </c>
      <c r="J115" s="14" t="s">
        <v>733</v>
      </c>
      <c r="L115" s="14" t="s">
        <v>734</v>
      </c>
      <c r="M115" s="14">
        <v>48151</v>
      </c>
      <c r="N115" s="14" t="s">
        <v>482</v>
      </c>
      <c r="O115" s="14" t="s">
        <v>55</v>
      </c>
      <c r="P115" s="14" t="s">
        <v>56</v>
      </c>
    </row>
    <row r="116" spans="1:16" x14ac:dyDescent="0.25">
      <c r="A116" s="14" t="s">
        <v>735</v>
      </c>
      <c r="B116" s="14">
        <v>794</v>
      </c>
      <c r="C116" s="14" t="s">
        <v>736</v>
      </c>
      <c r="D116" s="14" t="s">
        <v>737</v>
      </c>
      <c r="E116" s="14" t="s">
        <v>738</v>
      </c>
      <c r="F116" s="14" t="s">
        <v>739</v>
      </c>
      <c r="G116" s="14" t="s">
        <v>740</v>
      </c>
      <c r="H116" s="14" t="s">
        <v>741</v>
      </c>
      <c r="J116" s="14">
        <v>32226419788</v>
      </c>
      <c r="L116" s="14" t="s">
        <v>742</v>
      </c>
      <c r="M116" s="14">
        <v>46047</v>
      </c>
      <c r="N116" s="14" t="s">
        <v>144</v>
      </c>
      <c r="O116" s="14" t="s">
        <v>55</v>
      </c>
      <c r="P116" s="14" t="s">
        <v>56</v>
      </c>
    </row>
    <row r="117" spans="1:16" x14ac:dyDescent="0.25">
      <c r="A117" s="14" t="s">
        <v>743</v>
      </c>
      <c r="B117" s="14">
        <v>799</v>
      </c>
      <c r="C117" s="14" t="s">
        <v>744</v>
      </c>
      <c r="D117" s="14" t="s">
        <v>368</v>
      </c>
      <c r="E117" s="14" t="s">
        <v>745</v>
      </c>
      <c r="F117" s="14" t="s">
        <v>746</v>
      </c>
      <c r="G117" s="14" t="s">
        <v>747</v>
      </c>
      <c r="H117" s="14" t="s">
        <v>748</v>
      </c>
      <c r="L117" s="14" t="s">
        <v>749</v>
      </c>
      <c r="M117" s="14">
        <v>46359</v>
      </c>
      <c r="N117" s="14" t="s">
        <v>750</v>
      </c>
      <c r="O117" s="14" t="s">
        <v>55</v>
      </c>
      <c r="P117" s="14" t="s">
        <v>56</v>
      </c>
    </row>
    <row r="118" spans="1:16" x14ac:dyDescent="0.25">
      <c r="A118" s="14" t="s">
        <v>751</v>
      </c>
      <c r="B118" s="14">
        <v>801</v>
      </c>
      <c r="C118" s="14" t="s">
        <v>752</v>
      </c>
      <c r="D118" s="14" t="s">
        <v>753</v>
      </c>
      <c r="E118" s="14" t="s">
        <v>384</v>
      </c>
      <c r="F118" s="14" t="s">
        <v>1119</v>
      </c>
      <c r="G118" s="14" t="s">
        <v>754</v>
      </c>
      <c r="L118" s="14" t="s">
        <v>755</v>
      </c>
      <c r="M118" s="14">
        <v>45699</v>
      </c>
      <c r="N118" s="14" t="s">
        <v>150</v>
      </c>
      <c r="O118" s="14" t="s">
        <v>55</v>
      </c>
      <c r="P118" s="14" t="s">
        <v>56</v>
      </c>
    </row>
    <row r="119" spans="1:16" x14ac:dyDescent="0.25">
      <c r="A119" s="14" t="s">
        <v>756</v>
      </c>
      <c r="B119" s="14">
        <v>805</v>
      </c>
      <c r="C119" s="14" t="s">
        <v>757</v>
      </c>
      <c r="D119" s="14" t="s">
        <v>758</v>
      </c>
      <c r="E119" s="14" t="s">
        <v>759</v>
      </c>
      <c r="F119" s="14" t="s">
        <v>760</v>
      </c>
      <c r="L119" s="14" t="s">
        <v>761</v>
      </c>
      <c r="M119" s="14">
        <v>44787</v>
      </c>
      <c r="N119" s="14" t="s">
        <v>762</v>
      </c>
      <c r="O119" s="14" t="s">
        <v>55</v>
      </c>
      <c r="P119" s="14" t="s">
        <v>56</v>
      </c>
    </row>
    <row r="120" spans="1:16" x14ac:dyDescent="0.25">
      <c r="A120" s="14" t="s">
        <v>763</v>
      </c>
      <c r="B120" s="14">
        <v>819</v>
      </c>
      <c r="C120" s="14" t="s">
        <v>764</v>
      </c>
      <c r="D120" s="14" t="s">
        <v>765</v>
      </c>
      <c r="E120" s="14" t="s">
        <v>186</v>
      </c>
      <c r="F120" s="14" t="s">
        <v>947</v>
      </c>
      <c r="H120" s="14" t="s">
        <v>766</v>
      </c>
      <c r="J120" s="14" t="s">
        <v>767</v>
      </c>
      <c r="L120" s="14" t="s">
        <v>768</v>
      </c>
      <c r="M120" s="14">
        <v>45257</v>
      </c>
      <c r="N120" s="14" t="s">
        <v>54</v>
      </c>
      <c r="O120" s="14" t="s">
        <v>55</v>
      </c>
      <c r="P120" s="14" t="s">
        <v>56</v>
      </c>
    </row>
    <row r="121" spans="1:16" x14ac:dyDescent="0.25">
      <c r="A121" s="14" t="s">
        <v>769</v>
      </c>
      <c r="B121" s="14">
        <v>823</v>
      </c>
      <c r="C121" s="14" t="s">
        <v>770</v>
      </c>
      <c r="D121" s="14" t="s">
        <v>771</v>
      </c>
      <c r="E121" s="14" t="s">
        <v>772</v>
      </c>
      <c r="F121" s="14" t="s">
        <v>773</v>
      </c>
      <c r="H121" s="14" t="s">
        <v>774</v>
      </c>
      <c r="L121" s="14" t="s">
        <v>775</v>
      </c>
      <c r="M121" s="14">
        <v>46244</v>
      </c>
      <c r="N121" s="14" t="s">
        <v>92</v>
      </c>
      <c r="O121" s="14" t="s">
        <v>55</v>
      </c>
      <c r="P121" s="14" t="s">
        <v>56</v>
      </c>
    </row>
    <row r="122" spans="1:16" x14ac:dyDescent="0.25">
      <c r="A122" s="14" t="s">
        <v>776</v>
      </c>
      <c r="B122" s="14">
        <v>828</v>
      </c>
      <c r="C122" s="14" t="s">
        <v>777</v>
      </c>
      <c r="D122" s="14" t="s">
        <v>778</v>
      </c>
      <c r="E122" s="14" t="s">
        <v>119</v>
      </c>
      <c r="F122" s="14" t="s">
        <v>779</v>
      </c>
      <c r="G122" s="14" t="s">
        <v>780</v>
      </c>
      <c r="H122" s="14" t="s">
        <v>781</v>
      </c>
      <c r="I122" s="14" t="s">
        <v>782</v>
      </c>
      <c r="L122" s="14" t="s">
        <v>783</v>
      </c>
      <c r="M122" s="14">
        <v>48703</v>
      </c>
      <c r="N122" s="14" t="s">
        <v>784</v>
      </c>
      <c r="O122" s="14" t="s">
        <v>55</v>
      </c>
      <c r="P122" s="14" t="s">
        <v>56</v>
      </c>
    </row>
    <row r="123" spans="1:16" x14ac:dyDescent="0.25">
      <c r="A123" s="14" t="s">
        <v>785</v>
      </c>
      <c r="B123" s="14">
        <v>857</v>
      </c>
      <c r="C123" s="14" t="s">
        <v>786</v>
      </c>
      <c r="D123" s="14" t="s">
        <v>787</v>
      </c>
      <c r="E123" s="14" t="s">
        <v>788</v>
      </c>
      <c r="F123" s="14" t="s">
        <v>789</v>
      </c>
      <c r="G123" s="14" t="s">
        <v>790</v>
      </c>
      <c r="L123" s="14" t="s">
        <v>791</v>
      </c>
      <c r="M123" s="14">
        <v>45239</v>
      </c>
      <c r="N123" s="14" t="s">
        <v>54</v>
      </c>
      <c r="O123" s="14" t="s">
        <v>55</v>
      </c>
      <c r="P123" s="14" t="s">
        <v>56</v>
      </c>
    </row>
    <row r="124" spans="1:16" x14ac:dyDescent="0.25">
      <c r="A124" s="14" t="s">
        <v>792</v>
      </c>
      <c r="B124" s="14">
        <v>861</v>
      </c>
      <c r="C124" s="14" t="s">
        <v>793</v>
      </c>
      <c r="D124" s="14" t="s">
        <v>794</v>
      </c>
      <c r="E124" s="14" t="s">
        <v>206</v>
      </c>
      <c r="F124" s="14" t="s">
        <v>795</v>
      </c>
      <c r="L124" s="14" t="s">
        <v>796</v>
      </c>
      <c r="M124" s="14">
        <v>45529</v>
      </c>
      <c r="N124" s="14" t="s">
        <v>797</v>
      </c>
      <c r="O124" s="14" t="s">
        <v>55</v>
      </c>
      <c r="P124" s="14" t="s">
        <v>56</v>
      </c>
    </row>
    <row r="125" spans="1:16" x14ac:dyDescent="0.25">
      <c r="A125" s="14" t="s">
        <v>798</v>
      </c>
      <c r="B125" s="14">
        <v>870</v>
      </c>
      <c r="C125" s="14" t="s">
        <v>799</v>
      </c>
      <c r="D125" s="14" t="s">
        <v>800</v>
      </c>
      <c r="E125" s="14" t="s">
        <v>801</v>
      </c>
      <c r="F125" s="14" t="s">
        <v>948</v>
      </c>
      <c r="H125" s="14" t="s">
        <v>802</v>
      </c>
      <c r="L125" s="14" t="s">
        <v>803</v>
      </c>
      <c r="M125" s="14">
        <v>45470</v>
      </c>
      <c r="N125" s="14" t="s">
        <v>115</v>
      </c>
      <c r="O125" s="14" t="s">
        <v>55</v>
      </c>
      <c r="P125" s="14" t="s">
        <v>56</v>
      </c>
    </row>
    <row r="126" spans="1:16" x14ac:dyDescent="0.25">
      <c r="A126" s="14" t="s">
        <v>804</v>
      </c>
      <c r="B126" s="14">
        <v>883</v>
      </c>
      <c r="C126" s="14" t="s">
        <v>805</v>
      </c>
      <c r="D126" s="14" t="s">
        <v>806</v>
      </c>
      <c r="E126" s="14" t="s">
        <v>807</v>
      </c>
      <c r="F126" s="14" t="s">
        <v>808</v>
      </c>
      <c r="H126" s="14" t="s">
        <v>809</v>
      </c>
      <c r="L126" s="14" t="s">
        <v>810</v>
      </c>
      <c r="M126" s="14">
        <v>48301</v>
      </c>
      <c r="N126" s="14" t="s">
        <v>349</v>
      </c>
      <c r="O126" s="14" t="s">
        <v>55</v>
      </c>
      <c r="P126" s="14" t="s">
        <v>56</v>
      </c>
    </row>
    <row r="127" spans="1:16" x14ac:dyDescent="0.25">
      <c r="A127" s="14" t="s">
        <v>811</v>
      </c>
      <c r="B127" s="14">
        <v>888</v>
      </c>
      <c r="C127" s="14" t="s">
        <v>812</v>
      </c>
      <c r="D127" s="14" t="s">
        <v>1120</v>
      </c>
      <c r="E127" s="14" t="s">
        <v>1121</v>
      </c>
      <c r="F127" s="14" t="s">
        <v>1122</v>
      </c>
      <c r="G127" s="14" t="s">
        <v>1123</v>
      </c>
      <c r="L127" s="14" t="s">
        <v>1124</v>
      </c>
      <c r="M127" s="14">
        <v>46325</v>
      </c>
      <c r="N127" s="14" t="s">
        <v>616</v>
      </c>
      <c r="O127" s="14" t="s">
        <v>55</v>
      </c>
      <c r="P127" s="14" t="s">
        <v>56</v>
      </c>
    </row>
    <row r="128" spans="1:16" x14ac:dyDescent="0.25">
      <c r="A128" s="14" t="s">
        <v>813</v>
      </c>
      <c r="B128" s="14">
        <v>890</v>
      </c>
      <c r="C128" s="14" t="s">
        <v>814</v>
      </c>
      <c r="D128" s="14" t="s">
        <v>815</v>
      </c>
      <c r="E128" s="14" t="s">
        <v>119</v>
      </c>
      <c r="F128" s="14" t="s">
        <v>816</v>
      </c>
      <c r="I128" s="14" t="s">
        <v>817</v>
      </c>
      <c r="K128" s="14" t="s">
        <v>817</v>
      </c>
      <c r="L128" s="14" t="s">
        <v>818</v>
      </c>
      <c r="M128" s="14">
        <v>45468</v>
      </c>
      <c r="N128" s="14" t="s">
        <v>115</v>
      </c>
      <c r="O128" s="14" t="s">
        <v>55</v>
      </c>
      <c r="P128" s="14" t="s">
        <v>56</v>
      </c>
    </row>
    <row r="129" spans="1:16" x14ac:dyDescent="0.25">
      <c r="A129" s="14" t="s">
        <v>819</v>
      </c>
      <c r="B129" s="14">
        <v>898</v>
      </c>
      <c r="C129" s="14" t="s">
        <v>820</v>
      </c>
      <c r="D129" s="14" t="s">
        <v>821</v>
      </c>
      <c r="E129" s="14" t="s">
        <v>81</v>
      </c>
      <c r="F129" s="14" t="s">
        <v>822</v>
      </c>
      <c r="H129" s="14" t="s">
        <v>823</v>
      </c>
      <c r="L129" s="14" t="s">
        <v>824</v>
      </c>
      <c r="M129" s="14">
        <v>46535</v>
      </c>
      <c r="N129" s="14" t="s">
        <v>267</v>
      </c>
      <c r="O129" s="14" t="s">
        <v>55</v>
      </c>
      <c r="P129" s="14" t="s">
        <v>56</v>
      </c>
    </row>
    <row r="130" spans="1:16" x14ac:dyDescent="0.25">
      <c r="A130" s="14" t="s">
        <v>825</v>
      </c>
      <c r="B130" s="14">
        <v>902</v>
      </c>
      <c r="C130" s="14" t="s">
        <v>826</v>
      </c>
      <c r="D130" s="14" t="s">
        <v>827</v>
      </c>
      <c r="E130" s="14" t="s">
        <v>828</v>
      </c>
      <c r="F130" s="14" t="s">
        <v>829</v>
      </c>
      <c r="H130" s="14" t="s">
        <v>830</v>
      </c>
      <c r="L130" s="14" t="s">
        <v>831</v>
      </c>
      <c r="M130" s="14">
        <v>46145</v>
      </c>
      <c r="N130" s="14" t="s">
        <v>144</v>
      </c>
      <c r="O130" s="14" t="s">
        <v>55</v>
      </c>
      <c r="P130" s="14" t="s">
        <v>56</v>
      </c>
    </row>
    <row r="131" spans="1:16" x14ac:dyDescent="0.25">
      <c r="A131" s="14" t="s">
        <v>832</v>
      </c>
      <c r="B131" s="14">
        <v>911</v>
      </c>
      <c r="C131" s="14" t="s">
        <v>833</v>
      </c>
      <c r="D131" s="14" t="s">
        <v>1125</v>
      </c>
      <c r="E131" s="14" t="s">
        <v>1126</v>
      </c>
      <c r="F131" s="14" t="s">
        <v>834</v>
      </c>
      <c r="H131" s="14" t="s">
        <v>1127</v>
      </c>
      <c r="L131" s="14" t="s">
        <v>1128</v>
      </c>
      <c r="M131" s="14">
        <v>46348</v>
      </c>
      <c r="N131" s="14" t="s">
        <v>835</v>
      </c>
      <c r="O131" s="14" t="s">
        <v>55</v>
      </c>
      <c r="P131" s="14" t="s">
        <v>56</v>
      </c>
    </row>
    <row r="132" spans="1:16" x14ac:dyDescent="0.25">
      <c r="A132" s="14" t="s">
        <v>836</v>
      </c>
      <c r="B132" s="14">
        <v>913</v>
      </c>
      <c r="C132" s="14" t="s">
        <v>837</v>
      </c>
      <c r="D132" s="14" t="s">
        <v>949</v>
      </c>
      <c r="E132" s="14" t="s">
        <v>875</v>
      </c>
      <c r="F132" s="14" t="s">
        <v>950</v>
      </c>
      <c r="G132" s="14" t="s">
        <v>951</v>
      </c>
      <c r="H132" s="14" t="s">
        <v>952</v>
      </c>
      <c r="I132" s="14" t="s">
        <v>953</v>
      </c>
      <c r="K132" s="14" t="s">
        <v>954</v>
      </c>
      <c r="L132" s="14" t="s">
        <v>955</v>
      </c>
      <c r="M132" s="14">
        <v>48249</v>
      </c>
      <c r="N132" s="14" t="s">
        <v>838</v>
      </c>
      <c r="O132" s="14" t="s">
        <v>55</v>
      </c>
      <c r="P132" s="14" t="s">
        <v>56</v>
      </c>
    </row>
    <row r="133" spans="1:16" x14ac:dyDescent="0.25">
      <c r="A133" s="14" t="s">
        <v>839</v>
      </c>
      <c r="B133" s="14">
        <v>918</v>
      </c>
      <c r="C133" s="14" t="s">
        <v>840</v>
      </c>
      <c r="D133" s="14" t="s">
        <v>1129</v>
      </c>
      <c r="E133" s="14" t="s">
        <v>801</v>
      </c>
      <c r="F133" s="14" t="s">
        <v>956</v>
      </c>
      <c r="H133" s="14" t="s">
        <v>1130</v>
      </c>
      <c r="J133" s="14" t="s">
        <v>841</v>
      </c>
      <c r="L133" s="14" t="s">
        <v>842</v>
      </c>
      <c r="M133" s="14">
        <v>47638</v>
      </c>
      <c r="N133" s="14" t="s">
        <v>843</v>
      </c>
      <c r="O133" s="14" t="s">
        <v>55</v>
      </c>
      <c r="P133" s="14" t="s">
        <v>56</v>
      </c>
    </row>
    <row r="134" spans="1:16" x14ac:dyDescent="0.25">
      <c r="A134" s="14" t="s">
        <v>844</v>
      </c>
      <c r="B134" s="14">
        <v>923</v>
      </c>
      <c r="C134" s="14" t="s">
        <v>845</v>
      </c>
      <c r="D134" s="14" t="s">
        <v>846</v>
      </c>
      <c r="E134" s="14" t="s">
        <v>847</v>
      </c>
      <c r="F134" s="14" t="s">
        <v>1131</v>
      </c>
      <c r="G134" s="14" t="s">
        <v>1132</v>
      </c>
      <c r="H134" s="14" t="s">
        <v>848</v>
      </c>
      <c r="J134" s="14" t="s">
        <v>849</v>
      </c>
      <c r="L134" s="14" t="s">
        <v>850</v>
      </c>
      <c r="M134" s="14">
        <v>46325</v>
      </c>
      <c r="N134" s="14" t="s">
        <v>616</v>
      </c>
      <c r="O134" s="14" t="s">
        <v>55</v>
      </c>
      <c r="P134" s="14" t="s">
        <v>56</v>
      </c>
    </row>
    <row r="135" spans="1:16" x14ac:dyDescent="0.25">
      <c r="A135" s="14" t="s">
        <v>851</v>
      </c>
      <c r="B135" s="14">
        <v>947</v>
      </c>
      <c r="C135" s="14" t="s">
        <v>852</v>
      </c>
      <c r="D135" s="14" t="s">
        <v>853</v>
      </c>
      <c r="E135" s="14" t="s">
        <v>854</v>
      </c>
      <c r="F135" s="14" t="s">
        <v>855</v>
      </c>
      <c r="G135" s="14" t="s">
        <v>1133</v>
      </c>
      <c r="H135" s="14" t="s">
        <v>856</v>
      </c>
      <c r="J135" s="14" t="s">
        <v>857</v>
      </c>
      <c r="L135" s="14" t="s">
        <v>858</v>
      </c>
      <c r="M135" s="14">
        <v>46566</v>
      </c>
      <c r="N135" s="14" t="s">
        <v>859</v>
      </c>
      <c r="O135" s="14" t="s">
        <v>55</v>
      </c>
      <c r="P135" s="14" t="s">
        <v>56</v>
      </c>
    </row>
    <row r="136" spans="1:16" x14ac:dyDescent="0.25">
      <c r="A136" s="14" t="s">
        <v>860</v>
      </c>
      <c r="B136" s="14">
        <v>951</v>
      </c>
      <c r="C136" s="14" t="s">
        <v>861</v>
      </c>
      <c r="D136" s="14" t="s">
        <v>543</v>
      </c>
      <c r="E136" s="14" t="s">
        <v>186</v>
      </c>
      <c r="F136" s="14" t="s">
        <v>957</v>
      </c>
      <c r="H136" s="14" t="s">
        <v>862</v>
      </c>
      <c r="L136" s="14" t="s">
        <v>863</v>
      </c>
      <c r="M136" s="14">
        <v>44625</v>
      </c>
      <c r="N136" s="14" t="s">
        <v>66</v>
      </c>
      <c r="O136" s="14" t="s">
        <v>55</v>
      </c>
      <c r="P136" s="14" t="s">
        <v>56</v>
      </c>
    </row>
    <row r="137" spans="1:16" x14ac:dyDescent="0.25">
      <c r="A137" s="14" t="s">
        <v>864</v>
      </c>
      <c r="B137" s="14">
        <v>960</v>
      </c>
      <c r="C137" s="14" t="s">
        <v>865</v>
      </c>
      <c r="D137" s="14" t="s">
        <v>866</v>
      </c>
      <c r="E137" s="14" t="s">
        <v>535</v>
      </c>
      <c r="F137" s="14" t="s">
        <v>867</v>
      </c>
      <c r="G137" s="14" t="s">
        <v>868</v>
      </c>
      <c r="H137" s="14" t="s">
        <v>869</v>
      </c>
      <c r="L137" s="14" t="s">
        <v>870</v>
      </c>
      <c r="M137" s="14">
        <v>59387</v>
      </c>
      <c r="N137" s="14" t="s">
        <v>871</v>
      </c>
      <c r="O137" s="14" t="s">
        <v>55</v>
      </c>
      <c r="P137" s="14" t="s">
        <v>56</v>
      </c>
    </row>
    <row r="138" spans="1:16" x14ac:dyDescent="0.25">
      <c r="A138" s="14" t="s">
        <v>872</v>
      </c>
      <c r="B138" s="14">
        <v>968</v>
      </c>
      <c r="C138" s="14" t="s">
        <v>873</v>
      </c>
      <c r="D138" s="14" t="s">
        <v>874</v>
      </c>
      <c r="E138" s="14" t="s">
        <v>875</v>
      </c>
      <c r="F138" s="14" t="s">
        <v>876</v>
      </c>
      <c r="H138" s="14" t="s">
        <v>877</v>
      </c>
      <c r="L138" s="14" t="s">
        <v>878</v>
      </c>
      <c r="M138" s="14">
        <v>47574</v>
      </c>
      <c r="N138" s="14" t="s">
        <v>158</v>
      </c>
      <c r="O138" s="14" t="s">
        <v>55</v>
      </c>
      <c r="P138" s="14" t="s">
        <v>56</v>
      </c>
    </row>
    <row r="139" spans="1:16" x14ac:dyDescent="0.25">
      <c r="A139" s="14" t="s">
        <v>879</v>
      </c>
      <c r="B139" s="14">
        <v>979</v>
      </c>
      <c r="C139" s="14" t="s">
        <v>880</v>
      </c>
      <c r="D139" s="14" t="s">
        <v>958</v>
      </c>
      <c r="E139" s="14" t="s">
        <v>959</v>
      </c>
      <c r="F139" s="14" t="s">
        <v>960</v>
      </c>
      <c r="G139" s="14" t="s">
        <v>961</v>
      </c>
      <c r="L139" s="14" t="s">
        <v>962</v>
      </c>
      <c r="M139" s="14">
        <v>48366</v>
      </c>
      <c r="N139" s="14" t="s">
        <v>963</v>
      </c>
      <c r="O139" s="14" t="s">
        <v>55</v>
      </c>
      <c r="P139" s="14" t="s">
        <v>56</v>
      </c>
    </row>
    <row r="140" spans="1:16" x14ac:dyDescent="0.25">
      <c r="A140" s="14" t="s">
        <v>881</v>
      </c>
      <c r="B140" s="14">
        <v>980</v>
      </c>
      <c r="C140" s="14" t="s">
        <v>882</v>
      </c>
      <c r="D140" s="14" t="s">
        <v>883</v>
      </c>
      <c r="E140" s="14" t="s">
        <v>875</v>
      </c>
      <c r="F140" s="14" t="s">
        <v>884</v>
      </c>
      <c r="H140" s="14" t="s">
        <v>885</v>
      </c>
      <c r="L140" s="14" t="s">
        <v>886</v>
      </c>
      <c r="M140" s="14">
        <v>48308</v>
      </c>
      <c r="N140" s="14" t="s">
        <v>374</v>
      </c>
      <c r="O140" s="14" t="s">
        <v>55</v>
      </c>
      <c r="P140" s="14" t="s">
        <v>56</v>
      </c>
    </row>
    <row r="141" spans="1:16" x14ac:dyDescent="0.25">
      <c r="A141" s="14" t="s">
        <v>887</v>
      </c>
      <c r="B141" s="14">
        <v>995</v>
      </c>
      <c r="C141" s="14" t="s">
        <v>888</v>
      </c>
      <c r="D141" s="14" t="s">
        <v>889</v>
      </c>
      <c r="E141" s="14" t="s">
        <v>890</v>
      </c>
      <c r="F141" s="14" t="s">
        <v>964</v>
      </c>
      <c r="G141" s="14" t="s">
        <v>891</v>
      </c>
      <c r="H141" s="14" t="s">
        <v>892</v>
      </c>
      <c r="L141" s="14" t="s">
        <v>893</v>
      </c>
      <c r="M141" s="14">
        <v>45475</v>
      </c>
      <c r="N141" s="14" t="s">
        <v>115</v>
      </c>
      <c r="O141" s="14" t="s">
        <v>55</v>
      </c>
      <c r="P141" s="14" t="s">
        <v>56</v>
      </c>
    </row>
    <row r="142" spans="1:16" x14ac:dyDescent="0.25">
      <c r="A142" s="14" t="s">
        <v>1134</v>
      </c>
      <c r="B142" s="14">
        <v>1022</v>
      </c>
      <c r="C142" s="14" t="s">
        <v>1135</v>
      </c>
      <c r="D142" s="14" t="s">
        <v>145</v>
      </c>
      <c r="E142" s="14" t="s">
        <v>146</v>
      </c>
      <c r="F142" s="14" t="s">
        <v>147</v>
      </c>
      <c r="G142" s="14" t="s">
        <v>148</v>
      </c>
      <c r="L142" s="14" t="s">
        <v>149</v>
      </c>
      <c r="M142" s="14">
        <v>45701</v>
      </c>
      <c r="N142" s="14" t="s">
        <v>150</v>
      </c>
      <c r="O142" s="14" t="s">
        <v>55</v>
      </c>
      <c r="P142" s="14" t="s">
        <v>56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7" sqref="J17"/>
    </sheetView>
  </sheetViews>
  <sheetFormatPr baseColWidth="10" defaultRowHeight="15" x14ac:dyDescent="0.25"/>
  <sheetData>
    <row r="1" spans="1:1" x14ac:dyDescent="0.25">
      <c r="A1" t="s">
        <v>965</v>
      </c>
    </row>
    <row r="2" spans="1:1" x14ac:dyDescent="0.25">
      <c r="A2" t="s">
        <v>966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Meldung</vt:lpstr>
      <vt:lpstr>BLV-Clubkontakte Nord 1</vt:lpstr>
      <vt:lpstr>Ballsorte</vt:lpstr>
    </vt:vector>
  </TitlesOfParts>
  <Company>FileFuture.org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Windows-Benutzer</cp:lastModifiedBy>
  <dcterms:created xsi:type="dcterms:W3CDTF">2018-01-30T19:56:01Z</dcterms:created>
  <dcterms:modified xsi:type="dcterms:W3CDTF">2021-02-15T09:11:36Z</dcterms:modified>
</cp:coreProperties>
</file>